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olors2.xml" ContentType="application/vnd.ms-office.chartcolorstyle+xml"/>
  <Override PartName="/xl/charts/style3.xml" ContentType="application/vnd.ms-office.chartstyle+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OPS\Sustainability\Sustainability Team\Emissions Reporting\Corporate Emissions Reporting\Template\"/>
    </mc:Choice>
  </mc:AlternateContent>
  <xr:revisionPtr revIDLastSave="0" documentId="13_ncr:1_{8053926B-BDA2-41A5-BA09-D167D00D6510}" xr6:coauthVersionLast="47" xr6:coauthVersionMax="47" xr10:uidLastSave="{00000000-0000-0000-0000-000000000000}"/>
  <bookViews>
    <workbookView xWindow="28680" yWindow="-120" windowWidth="29040" windowHeight="15840" xr2:uid="{24BB49D3-723E-4B3F-B956-B826444C4111}"/>
  </bookViews>
  <sheets>
    <sheet name="Basic GHG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H46" i="1" s="1"/>
  <c r="G47" i="1"/>
  <c r="H47" i="1" s="1"/>
  <c r="G48" i="1"/>
  <c r="H48" i="1" s="1"/>
  <c r="G49" i="1"/>
  <c r="H49" i="1" s="1"/>
  <c r="G50" i="1"/>
  <c r="H50" i="1" s="1"/>
  <c r="G51" i="1"/>
  <c r="H51" i="1" s="1"/>
  <c r="G52" i="1"/>
  <c r="H52" i="1" s="1"/>
  <c r="G53" i="1"/>
  <c r="H53" i="1" s="1"/>
  <c r="G54" i="1"/>
  <c r="H54" i="1" s="1"/>
  <c r="G55" i="1"/>
  <c r="H55" i="1" s="1"/>
  <c r="G40" i="1"/>
  <c r="E61" i="1"/>
  <c r="G61" i="1" s="1"/>
  <c r="H61" i="1" s="1"/>
  <c r="E62" i="1"/>
  <c r="G62" i="1" s="1"/>
  <c r="H62" i="1" s="1"/>
  <c r="E63" i="1"/>
  <c r="G63" i="1" s="1"/>
  <c r="H63" i="1" s="1"/>
  <c r="E64" i="1"/>
  <c r="G64" i="1" s="1"/>
  <c r="H64" i="1" s="1"/>
  <c r="E65" i="1"/>
  <c r="G65" i="1" s="1"/>
  <c r="H65" i="1" s="1"/>
  <c r="E60" i="1"/>
  <c r="G60" i="1" s="1"/>
  <c r="H60" i="1" s="1"/>
  <c r="G30" i="1"/>
  <c r="H30" i="1" s="1"/>
  <c r="G31" i="1"/>
  <c r="H31" i="1" s="1"/>
  <c r="G32" i="1"/>
  <c r="H32" i="1" s="1"/>
  <c r="G33" i="1"/>
  <c r="H33" i="1" s="1"/>
  <c r="G28" i="1"/>
  <c r="H28" i="1" s="1"/>
  <c r="G29" i="1"/>
  <c r="H29" i="1" s="1"/>
  <c r="G34" i="1"/>
  <c r="H34" i="1" s="1"/>
  <c r="G35" i="1"/>
  <c r="H35" i="1" s="1"/>
  <c r="G36" i="1"/>
  <c r="H36" i="1" s="1"/>
  <c r="G39" i="1" l="1"/>
  <c r="H39" i="1" s="1"/>
  <c r="G38" i="1"/>
  <c r="H38" i="1" s="1"/>
  <c r="E68" i="1"/>
  <c r="G68" i="1" s="1"/>
  <c r="H68" i="1" s="1"/>
  <c r="E59" i="1"/>
  <c r="E66" i="1"/>
  <c r="G66" i="1" s="1"/>
  <c r="H66" i="1" s="1"/>
  <c r="E43" i="1"/>
  <c r="G43" i="1" l="1"/>
  <c r="H43" i="1" s="1"/>
  <c r="E67" i="1" l="1"/>
  <c r="E42" i="1"/>
  <c r="E56" i="1" l="1"/>
  <c r="G56" i="1" s="1"/>
  <c r="H56" i="1" s="1"/>
  <c r="G44" i="1" l="1"/>
  <c r="E41" i="1"/>
  <c r="E69" i="1" s="1"/>
  <c r="G69" i="1" s="1"/>
  <c r="H69" i="1" s="1"/>
  <c r="G67" i="1"/>
  <c r="H67" i="1" s="1"/>
  <c r="G24" i="1"/>
  <c r="G25" i="1"/>
  <c r="G42" i="1"/>
  <c r="H42" i="1" s="1"/>
  <c r="H40" i="1" l="1"/>
  <c r="H25" i="1"/>
  <c r="G26" i="1"/>
  <c r="G27" i="1"/>
  <c r="H27" i="1" s="1"/>
  <c r="G37" i="1"/>
  <c r="H37" i="1" s="1"/>
  <c r="H44" i="1"/>
  <c r="H24" i="1"/>
  <c r="G59" i="1"/>
  <c r="H59" i="1" s="1"/>
  <c r="E58" i="1"/>
  <c r="G58" i="1" s="1"/>
  <c r="H58" i="1" s="1"/>
  <c r="E57" i="1"/>
  <c r="G57" i="1" s="1"/>
  <c r="H57" i="1" s="1"/>
  <c r="E45" i="1"/>
  <c r="G45" i="1" s="1"/>
  <c r="H45" i="1" s="1"/>
  <c r="O11" i="1" l="1"/>
  <c r="L11" i="1"/>
  <c r="G41" i="1"/>
  <c r="G71" i="1" s="1"/>
  <c r="G73" i="1" s="1"/>
  <c r="H26" i="1"/>
  <c r="O10" i="1" s="1"/>
  <c r="L10" i="1" l="1"/>
  <c r="H41" i="1"/>
  <c r="O12" i="1" l="1"/>
  <c r="O13" i="1" s="1"/>
  <c r="L12" i="1"/>
  <c r="H71" i="1"/>
  <c r="H73" i="1" l="1"/>
  <c r="L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F25" authorId="0" shapeId="0" xr:uid="{F22B0B28-C8A5-4A44-9597-052096C7CE66}">
      <text>
        <r>
          <rPr>
            <b/>
            <sz val="9"/>
            <color indexed="81"/>
            <rFont val="Tahoma"/>
            <charset val="1"/>
          </rPr>
          <t>Average Diesel Vehicle</t>
        </r>
      </text>
    </comment>
    <comment ref="F26" authorId="0" shapeId="0" xr:uid="{5DD6D7FE-626B-4A7A-A8D6-4F9AD290B0CE}">
      <text>
        <r>
          <rPr>
            <b/>
            <sz val="9"/>
            <color indexed="81"/>
            <rFont val="Tahoma"/>
            <charset val="1"/>
          </rPr>
          <t>Average Petrol Vehicle</t>
        </r>
      </text>
    </comment>
    <comment ref="C34" authorId="0" shapeId="0" xr:uid="{1FA62879-7EB8-4513-9A17-9BBDE9F49656}">
      <text>
        <r>
          <rPr>
            <b/>
            <sz val="9"/>
            <color indexed="81"/>
            <rFont val="Tahoma"/>
            <charset val="1"/>
          </rPr>
          <t>Fugitive refers to refrigerant gases. These gases leak overtime from air con or refrigeration units and have to be topped up. If you have topped up such gases in the last year, fill in the total amount in the relevant consumption cells.</t>
        </r>
      </text>
    </comment>
    <comment ref="C38" authorId="0" shapeId="0" xr:uid="{2220E67F-D9D5-4232-8EC3-D056DA7A055B}">
      <text>
        <r>
          <rPr>
            <b/>
            <sz val="9"/>
            <color indexed="81"/>
            <rFont val="Tahoma"/>
            <family val="2"/>
          </rPr>
          <t>Take care not to double count if electric of hybrid fleet vehicles are charged at company owned sites.
Therefore, only for the purposes of this basic report, if charged at company sites, emissions will be picked up though scope 2 electricty consumption.
Only include kWh that has been consumed when charged at public charging sites i.e. fuel / credit cards.</t>
        </r>
      </text>
    </comment>
    <comment ref="F38" authorId="0" shapeId="0" xr:uid="{91B94CD3-8199-4C9D-AF54-C22E7B39F91E}">
      <text>
        <r>
          <rPr>
            <b/>
            <sz val="9"/>
            <color indexed="81"/>
            <rFont val="Tahoma"/>
            <family val="2"/>
          </rPr>
          <t>Average Electric Vehicle</t>
        </r>
      </text>
    </comment>
    <comment ref="C39" authorId="0" shapeId="0" xr:uid="{61B0FB01-E8C2-4A0F-AD72-A3B1FFCD5B1D}">
      <text>
        <r>
          <rPr>
            <b/>
            <sz val="9"/>
            <color indexed="81"/>
            <rFont val="Tahoma"/>
            <family val="2"/>
          </rPr>
          <t>Take care not to double count if electric of hybrid fleet vehicles are charged at company owned sites.
Therefore, only for the purposes of this basic report, if charged at company sites, emissions will be picked up though scope 2 electricty consumption.
Only include kWh that has been consumed when charged at public charging sites i.e. fuel / credit cards.</t>
        </r>
      </text>
    </comment>
    <comment ref="F39" authorId="0" shapeId="0" xr:uid="{54607970-ED2C-4509-8A57-7FB860991940}">
      <text>
        <r>
          <rPr>
            <b/>
            <sz val="9"/>
            <color indexed="81"/>
            <rFont val="Tahoma"/>
            <charset val="1"/>
          </rPr>
          <t>Average Plug in Hybrid Vehicle</t>
        </r>
      </text>
    </comment>
    <comment ref="E40" authorId="0" shapeId="0" xr:uid="{2E8EE594-DEFB-43D4-BEEF-404887CCF802}">
      <text>
        <r>
          <rPr>
            <b/>
            <sz val="9"/>
            <color indexed="81"/>
            <rFont val="Tahoma"/>
            <family val="2"/>
          </rPr>
          <t xml:space="preserve">Total kWh consumed from a renewable energy provider. This is usually the same as total electricity consumption.
You could include a renewable tariff that is backed by Renewable Energy Guarantees of Origin certificates (REGO), although there is no guarantee from this that all your electricity is coming from a renewable source. Furthermore, there is limited evidence that paying for REGO backed tariffs actually increases overall UK renewable energy generation or investment. </t>
        </r>
      </text>
    </comment>
    <comment ref="F42" authorId="0" shapeId="0" xr:uid="{F0C78DAE-886B-43DB-95AC-BBA2E18AB766}">
      <text>
        <r>
          <rPr>
            <b/>
            <sz val="9"/>
            <color indexed="81"/>
            <rFont val="Tahoma"/>
            <family val="2"/>
          </rPr>
          <t>Average Electric Vehicle</t>
        </r>
      </text>
    </comment>
    <comment ref="F43" authorId="0" shapeId="0" xr:uid="{BDA3368A-77B7-4AB0-ABAA-DEEDED797969}">
      <text>
        <r>
          <rPr>
            <b/>
            <sz val="9"/>
            <color indexed="81"/>
            <rFont val="Tahoma"/>
            <charset val="1"/>
          </rPr>
          <t>Average Plug in Hybrid Vehicle</t>
        </r>
      </text>
    </comment>
    <comment ref="C56" authorId="0" shapeId="0" xr:uid="{D5A1B3C2-9796-4B1D-852D-58D7B0B5C855}">
      <text>
        <r>
          <rPr>
            <b/>
            <sz val="9"/>
            <color indexed="81"/>
            <rFont val="Tahoma"/>
            <charset val="1"/>
          </rPr>
          <t>Well to Tank are emissions associated with extraction, refinement and transportation of materials.</t>
        </r>
      </text>
    </comment>
    <comment ref="F67" authorId="0" shapeId="0" xr:uid="{1E2991E9-EDFB-45A3-83C4-F764C4ADAC0A}">
      <text>
        <r>
          <rPr>
            <b/>
            <sz val="9"/>
            <color indexed="81"/>
            <rFont val="Tahoma"/>
            <charset val="1"/>
          </rPr>
          <t xml:space="preserve">Average Electric Vehicle </t>
        </r>
      </text>
    </comment>
    <comment ref="F68" authorId="0" shapeId="0" xr:uid="{3B3E2912-4C39-44BF-AE2B-43D95F285269}">
      <text>
        <r>
          <rPr>
            <b/>
            <sz val="9"/>
            <color indexed="81"/>
            <rFont val="Tahoma"/>
            <charset val="1"/>
          </rPr>
          <t>Average Plug in Hybrid Vehicle</t>
        </r>
      </text>
    </comment>
  </commentList>
</comments>
</file>

<file path=xl/sharedStrings.xml><?xml version="1.0" encoding="utf-8"?>
<sst xmlns="http://schemas.openxmlformats.org/spreadsheetml/2006/main" count="137" uniqueCount="88">
  <si>
    <t>Scope 1</t>
  </si>
  <si>
    <t xml:space="preserve">Gas Consumption </t>
  </si>
  <si>
    <t>Emissions Scopes:</t>
  </si>
  <si>
    <t xml:space="preserve">Emissions Scope </t>
  </si>
  <si>
    <t>Unit</t>
  </si>
  <si>
    <t>Consumption Data</t>
  </si>
  <si>
    <t>2023 Emissions Factor</t>
  </si>
  <si>
    <t>tCO2e</t>
  </si>
  <si>
    <t>kgCO2e</t>
  </si>
  <si>
    <t>CO2e</t>
  </si>
  <si>
    <t>Carbon dioxide equivalent</t>
  </si>
  <si>
    <t>kWh</t>
  </si>
  <si>
    <t xml:space="preserve">Gas Oil (Red Diesel) Consumption </t>
  </si>
  <si>
    <t xml:space="preserve">Electricity Consumption </t>
  </si>
  <si>
    <t>Water Consumption</t>
  </si>
  <si>
    <t xml:space="preserve">Water Treatment </t>
  </si>
  <si>
    <t xml:space="preserve">Well To Tank: Electricity Consumption </t>
  </si>
  <si>
    <t>Litres</t>
  </si>
  <si>
    <t>m3</t>
  </si>
  <si>
    <t>Scope 2</t>
  </si>
  <si>
    <t>Scope 3</t>
  </si>
  <si>
    <t>Reporting Financial Year:</t>
  </si>
  <si>
    <t>Well To Tank: Vehicle Fleet Diesel Consumption</t>
  </si>
  <si>
    <t>Well To Tank: Vehicle Fleet Petrol Consumption</t>
  </si>
  <si>
    <t>Tunbridge Wells Borough Council: Basic Greenhouse Gas Emissions Report</t>
  </si>
  <si>
    <t>Organisation Name:</t>
  </si>
  <si>
    <t>Emissions scopes are simply how we categorise organisational activities that release emissions.</t>
  </si>
  <si>
    <t>Activity / Emissions Sources</t>
  </si>
  <si>
    <t>This spreadsheet provides a basic emissions report covering the most common emissions sources from Scopes 1 and 2.</t>
  </si>
  <si>
    <t>Scope</t>
  </si>
  <si>
    <t>Total (Net)</t>
  </si>
  <si>
    <t>Total (Gross)</t>
  </si>
  <si>
    <t>Emissions (tCO2e)</t>
  </si>
  <si>
    <t>Well To Tank: Vehicle Fleet Plug In Hybrid Electricity Consumption</t>
  </si>
  <si>
    <t>Renewable Energy Supplier: Electricity Consumption</t>
  </si>
  <si>
    <r>
      <t xml:space="preserve">Total Gross Emissions </t>
    </r>
    <r>
      <rPr>
        <b/>
        <i/>
        <sz val="11"/>
        <color theme="0"/>
        <rFont val="Calibri"/>
        <family val="2"/>
        <scheme val="minor"/>
      </rPr>
      <t>(without renewable energy supplier electricity consumption)</t>
    </r>
  </si>
  <si>
    <r>
      <t xml:space="preserve">Total Net Emissions </t>
    </r>
    <r>
      <rPr>
        <b/>
        <i/>
        <sz val="11"/>
        <color theme="0"/>
        <rFont val="Calibri"/>
        <family val="2"/>
        <scheme val="minor"/>
      </rPr>
      <t>(with renewable energy supplier electricity consumption)</t>
    </r>
  </si>
  <si>
    <t>Well To Tank: Gas Consumption</t>
  </si>
  <si>
    <t>By filling in the red cells, this spreadsheet will calculate a basic emissions report for your organisation.</t>
  </si>
  <si>
    <r>
      <rPr>
        <b/>
        <sz val="11"/>
        <color theme="1"/>
        <rFont val="Calibri"/>
        <family val="2"/>
        <scheme val="minor"/>
      </rPr>
      <t>Scope 1:</t>
    </r>
    <r>
      <rPr>
        <sz val="11"/>
        <color theme="1"/>
        <rFont val="Calibri"/>
        <family val="2"/>
        <scheme val="minor"/>
      </rPr>
      <t xml:space="preserve"> Direct emissions from fuel and gas consumption. </t>
    </r>
  </si>
  <si>
    <r>
      <rPr>
        <b/>
        <sz val="11"/>
        <color theme="1"/>
        <rFont val="Calibri"/>
        <family val="2"/>
        <scheme val="minor"/>
      </rPr>
      <t>Scope 2:</t>
    </r>
    <r>
      <rPr>
        <sz val="11"/>
        <color theme="1"/>
        <rFont val="Calibri"/>
        <family val="2"/>
        <scheme val="minor"/>
      </rPr>
      <t xml:space="preserve"> Indirect emissions from electricity emissions.</t>
    </r>
  </si>
  <si>
    <r>
      <rPr>
        <b/>
        <sz val="11"/>
        <color theme="1"/>
        <rFont val="Calibri"/>
        <family val="2"/>
        <scheme val="minor"/>
      </rPr>
      <t>Scope 3:</t>
    </r>
    <r>
      <rPr>
        <sz val="11"/>
        <color theme="1"/>
        <rFont val="Calibri"/>
        <family val="2"/>
        <scheme val="minor"/>
      </rPr>
      <t xml:space="preserve"> Indirect emissions from the wider organisational supply and value chain.</t>
    </r>
  </si>
  <si>
    <t>Well To Tank: Vehicle Fleet EV Electricity Consumption</t>
  </si>
  <si>
    <t>Well To Tank: Gas Oil (Red Diesel) Consumption</t>
  </si>
  <si>
    <t>Electricity Consumption Transmission and Distribution Losses</t>
  </si>
  <si>
    <t>Vehicle Fleet: Diesel Consumption</t>
  </si>
  <si>
    <t>Vehicle Fleet: Petrol Consumption</t>
  </si>
  <si>
    <t>Vehicle Fleet: EV Electricity Consumption</t>
  </si>
  <si>
    <t>Vehicle Fleet: Plug in Hybrid Electricity Consumption</t>
  </si>
  <si>
    <t>Vehicle Fleet: EV Electricity Transmission and Distribution Losses</t>
  </si>
  <si>
    <t>Vehicle Fleet: Plug in Hybrid Electricity Transmission and Distribution Losses</t>
  </si>
  <si>
    <t>Propane</t>
  </si>
  <si>
    <t>Kerosene (Burning Oil)</t>
  </si>
  <si>
    <t>Fugitive: HFC-32</t>
  </si>
  <si>
    <t>Fugitive: R410A</t>
  </si>
  <si>
    <t>Fugitive: HFC-22/R22</t>
  </si>
  <si>
    <t>kg</t>
  </si>
  <si>
    <t>kWh (Gross CV)</t>
  </si>
  <si>
    <t xml:space="preserve">Biodiesel HVO </t>
  </si>
  <si>
    <t xml:space="preserve">Bioethanol </t>
  </si>
  <si>
    <t>Wood Pellets</t>
  </si>
  <si>
    <t>Wood Chips</t>
  </si>
  <si>
    <t>Tonnes</t>
  </si>
  <si>
    <t>Well To Tank: Kerosene (Burning Oil)</t>
  </si>
  <si>
    <t>Well To Tank: Propane</t>
  </si>
  <si>
    <t>Well To Tank: Bioethanol</t>
  </si>
  <si>
    <t>Well To Tank: Biodiesel HVO</t>
  </si>
  <si>
    <t>Well To Tank Wood Pellets</t>
  </si>
  <si>
    <t>Well To Tank: Wood Chips</t>
  </si>
  <si>
    <t>Waste: Commercial and Industrial - Combustion (Incineration)</t>
  </si>
  <si>
    <t>Waste: Commercial and Industrial - Landfill</t>
  </si>
  <si>
    <t>Waste: Food and Drink - Combustion (Incineration)</t>
  </si>
  <si>
    <t>Waste: Food and Drink - Composting</t>
  </si>
  <si>
    <t>Waste: Food and Drink - Landfill</t>
  </si>
  <si>
    <t>Waste: Food and Drink - Anerobic Digestion</t>
  </si>
  <si>
    <t>Waste: Paper and Board Mixed - Combustion (Incineration)</t>
  </si>
  <si>
    <t>Waste: Paper and Board Mixed - Closed Loop (Recycling)</t>
  </si>
  <si>
    <t>Waste: Paper and Board Mixed - Composting</t>
  </si>
  <si>
    <t>Waste: Paper and Board Mixed - Landfill</t>
  </si>
  <si>
    <t>Well To Tank: Electricity Consumption Transmission and Distribution Losses</t>
  </si>
  <si>
    <t>Kilograms of carbon dioxide equivalent</t>
  </si>
  <si>
    <t>Tonnes of carbon dioxide equivalent</t>
  </si>
  <si>
    <t>2024/2025</t>
  </si>
  <si>
    <t>Miles</t>
  </si>
  <si>
    <t xml:space="preserve">This report also provides a starting point for calculating scope 3 emissions. </t>
  </si>
  <si>
    <t>Scope 3 also includes emissions sources such as business travel, staff commuting and supply chain contracts, which are yet included in this basic report.</t>
  </si>
  <si>
    <t>Not all businesses will have the same emissions sources. Therefore, only fill out the cells that you have data for.</t>
  </si>
  <si>
    <t>This document is designed as a starting point to get your organisation understanding how it releases emissions. From there you can investigate actions to reduce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</si>
</sst>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_-;\-* #,##0.0_-;_-* &quot;-&quot;??_-;_-@_-"/>
  </numFmts>
  <fonts count="11"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i/>
      <sz val="11"/>
      <color theme="0"/>
      <name val="Calibri"/>
      <family val="2"/>
      <scheme val="minor"/>
    </font>
    <font>
      <b/>
      <sz val="12"/>
      <name val="Calibri"/>
      <family val="2"/>
      <scheme val="minor"/>
    </font>
    <font>
      <sz val="11"/>
      <color theme="1"/>
      <name val="Calibri"/>
      <family val="2"/>
      <scheme val="minor"/>
    </font>
    <font>
      <b/>
      <sz val="9"/>
      <color indexed="81"/>
      <name val="Tahoma"/>
      <family val="2"/>
    </font>
    <font>
      <b/>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C1A46"/>
        <bgColor indexed="64"/>
      </patternFill>
    </fill>
    <fill>
      <patternFill patternType="solid">
        <fgColor theme="6" tint="0.79998168889431442"/>
        <bgColor indexed="64"/>
      </patternFill>
    </fill>
    <fill>
      <patternFill patternType="solid">
        <fgColor rgb="FFFF656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97">
    <xf numFmtId="0" fontId="0" fillId="0" borderId="0" xfId="0"/>
    <xf numFmtId="0" fontId="0" fillId="2" borderId="0" xfId="0" applyFill="1" applyProtection="1">
      <protection locked="0"/>
    </xf>
    <xf numFmtId="0" fontId="0" fillId="2" borderId="0" xfId="0" applyFill="1" applyProtection="1"/>
    <xf numFmtId="0" fontId="3" fillId="2" borderId="0" xfId="0" applyFont="1" applyFill="1" applyProtection="1"/>
    <xf numFmtId="0" fontId="4" fillId="2" borderId="0" xfId="0" applyFont="1" applyFill="1" applyProtection="1"/>
    <xf numFmtId="0" fontId="2" fillId="7" borderId="2" xfId="0" applyFont="1" applyFill="1" applyBorder="1" applyProtection="1"/>
    <xf numFmtId="0" fontId="2" fillId="7" borderId="14" xfId="0" applyFont="1" applyFill="1" applyBorder="1" applyProtection="1"/>
    <xf numFmtId="0" fontId="2" fillId="7" borderId="15" xfId="0" applyFont="1" applyFill="1" applyBorder="1" applyProtection="1"/>
    <xf numFmtId="0" fontId="2" fillId="7" borderId="16" xfId="0" applyFont="1" applyFill="1" applyBorder="1" applyProtection="1"/>
    <xf numFmtId="0" fontId="5" fillId="2" borderId="0" xfId="0" applyFont="1" applyFill="1" applyProtection="1"/>
    <xf numFmtId="0" fontId="2" fillId="7" borderId="17" xfId="0" applyFont="1" applyFill="1" applyBorder="1" applyProtection="1"/>
    <xf numFmtId="0" fontId="5" fillId="7" borderId="3" xfId="0" applyFont="1" applyFill="1" applyBorder="1" applyAlignment="1" applyProtection="1">
      <alignment vertical="center"/>
    </xf>
    <xf numFmtId="0" fontId="0" fillId="7" borderId="4" xfId="0" applyFill="1" applyBorder="1" applyProtection="1"/>
    <xf numFmtId="0" fontId="0" fillId="7" borderId="5" xfId="0" applyFill="1" applyBorder="1" applyProtection="1"/>
    <xf numFmtId="0" fontId="0" fillId="7" borderId="6" xfId="0" applyFill="1" applyBorder="1" applyAlignment="1" applyProtection="1">
      <alignment vertical="center"/>
    </xf>
    <xf numFmtId="0" fontId="0" fillId="7" borderId="0" xfId="0" applyFill="1" applyBorder="1" applyProtection="1"/>
    <xf numFmtId="0" fontId="0" fillId="7" borderId="7" xfId="0" applyFill="1" applyBorder="1" applyProtection="1"/>
    <xf numFmtId="0" fontId="0" fillId="7" borderId="8" xfId="0" applyFill="1" applyBorder="1" applyAlignment="1" applyProtection="1">
      <alignment vertical="center"/>
    </xf>
    <xf numFmtId="0" fontId="0" fillId="7" borderId="9" xfId="0" applyFill="1" applyBorder="1" applyProtection="1"/>
    <xf numFmtId="0" fontId="0" fillId="7" borderId="10" xfId="0" applyFill="1" applyBorder="1" applyProtection="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64" fontId="0" fillId="3" borderId="24" xfId="0" applyNumberFormat="1" applyFill="1" applyBorder="1" applyProtection="1"/>
    <xf numFmtId="164" fontId="0" fillId="3" borderId="12" xfId="0" applyNumberFormat="1" applyFill="1" applyBorder="1" applyProtection="1"/>
    <xf numFmtId="164" fontId="0" fillId="4" borderId="12" xfId="0" applyNumberFormat="1" applyFill="1" applyBorder="1" applyProtection="1"/>
    <xf numFmtId="164" fontId="0" fillId="5" borderId="1" xfId="0" applyNumberFormat="1" applyFill="1" applyBorder="1" applyProtection="1"/>
    <xf numFmtId="0" fontId="0" fillId="5" borderId="1" xfId="0" applyFill="1" applyBorder="1" applyProtection="1"/>
    <xf numFmtId="164" fontId="0" fillId="5" borderId="12" xfId="0" applyNumberFormat="1" applyFill="1" applyBorder="1" applyProtection="1"/>
    <xf numFmtId="164" fontId="0" fillId="5" borderId="21" xfId="0" applyNumberFormat="1" applyFill="1" applyBorder="1" applyProtection="1"/>
    <xf numFmtId="0" fontId="0" fillId="5" borderId="21" xfId="0" applyFill="1" applyBorder="1" applyProtection="1"/>
    <xf numFmtId="0" fontId="0" fillId="2" borderId="0" xfId="0" applyFill="1" applyBorder="1" applyAlignment="1" applyProtection="1">
      <alignment horizontal="center" vertical="center"/>
    </xf>
    <xf numFmtId="0" fontId="0" fillId="2" borderId="0" xfId="0" applyFill="1" applyBorder="1" applyProtection="1"/>
    <xf numFmtId="164" fontId="0" fillId="2" borderId="0" xfId="0" applyNumberFormat="1" applyFill="1" applyBorder="1" applyProtection="1"/>
    <xf numFmtId="0" fontId="2" fillId="2" borderId="0" xfId="0" applyFont="1" applyFill="1" applyBorder="1" applyProtection="1"/>
    <xf numFmtId="165" fontId="0" fillId="2" borderId="0" xfId="0" applyNumberFormat="1" applyFill="1" applyBorder="1" applyProtection="1"/>
    <xf numFmtId="165" fontId="2" fillId="2" borderId="0" xfId="0" applyNumberFormat="1" applyFont="1" applyFill="1" applyProtection="1"/>
    <xf numFmtId="0" fontId="0" fillId="7" borderId="3" xfId="0" applyFill="1" applyBorder="1" applyAlignment="1" applyProtection="1">
      <alignment vertical="center"/>
    </xf>
    <xf numFmtId="2" fontId="0" fillId="2" borderId="0" xfId="0" applyNumberFormat="1" applyFill="1" applyBorder="1" applyProtection="1"/>
    <xf numFmtId="0" fontId="1" fillId="6" borderId="14" xfId="0" applyFont="1" applyFill="1" applyBorder="1" applyProtection="1"/>
    <xf numFmtId="0" fontId="1" fillId="6" borderId="2" xfId="0" applyFont="1" applyFill="1" applyBorder="1" applyProtection="1"/>
    <xf numFmtId="0" fontId="1" fillId="2" borderId="0" xfId="0" applyFont="1" applyFill="1" applyBorder="1" applyAlignment="1" applyProtection="1">
      <alignment horizontal="center" vertical="center" wrapText="1"/>
    </xf>
    <xf numFmtId="165" fontId="1" fillId="2" borderId="0" xfId="0" applyNumberFormat="1" applyFont="1" applyFill="1" applyBorder="1" applyProtection="1"/>
    <xf numFmtId="0" fontId="0" fillId="2" borderId="14" xfId="0" applyFill="1" applyBorder="1" applyAlignment="1" applyProtection="1">
      <alignment vertical="center"/>
    </xf>
    <xf numFmtId="0" fontId="7" fillId="8" borderId="2" xfId="0" applyFont="1" applyFill="1" applyBorder="1" applyProtection="1">
      <protection locked="0"/>
    </xf>
    <xf numFmtId="166" fontId="1" fillId="6" borderId="2" xfId="1" applyNumberFormat="1" applyFont="1" applyFill="1" applyBorder="1" applyProtection="1"/>
    <xf numFmtId="166" fontId="2" fillId="2" borderId="0" xfId="1" applyNumberFormat="1" applyFont="1" applyFill="1" applyProtection="1"/>
    <xf numFmtId="166" fontId="1" fillId="6" borderId="27" xfId="1" applyNumberFormat="1" applyFont="1" applyFill="1" applyBorder="1" applyProtection="1"/>
    <xf numFmtId="166" fontId="1" fillId="6" borderId="28" xfId="1" applyNumberFormat="1" applyFont="1" applyFill="1" applyBorder="1" applyProtection="1"/>
    <xf numFmtId="166" fontId="0" fillId="3" borderId="13" xfId="1" applyNumberFormat="1" applyFont="1" applyFill="1" applyBorder="1" applyProtection="1"/>
    <xf numFmtId="166" fontId="0" fillId="3" borderId="25" xfId="1" applyNumberFormat="1" applyFont="1" applyFill="1" applyBorder="1" applyProtection="1"/>
    <xf numFmtId="166" fontId="0" fillId="3" borderId="1" xfId="1" applyNumberFormat="1" applyFont="1" applyFill="1" applyBorder="1" applyProtection="1"/>
    <xf numFmtId="166" fontId="0" fillId="3" borderId="18" xfId="1" applyNumberFormat="1" applyFont="1" applyFill="1" applyBorder="1" applyProtection="1"/>
    <xf numFmtId="166" fontId="0" fillId="4" borderId="1" xfId="1" applyNumberFormat="1" applyFont="1" applyFill="1" applyBorder="1" applyProtection="1"/>
    <xf numFmtId="166" fontId="0" fillId="4" borderId="18" xfId="1" applyNumberFormat="1" applyFont="1" applyFill="1" applyBorder="1" applyProtection="1"/>
    <xf numFmtId="166" fontId="0" fillId="5" borderId="1" xfId="1" applyNumberFormat="1" applyFont="1" applyFill="1" applyBorder="1" applyProtection="1"/>
    <xf numFmtId="166" fontId="0" fillId="5" borderId="18" xfId="1" applyNumberFormat="1" applyFont="1" applyFill="1" applyBorder="1" applyProtection="1"/>
    <xf numFmtId="166" fontId="0" fillId="5" borderId="21" xfId="1" applyNumberFormat="1" applyFont="1" applyFill="1" applyBorder="1" applyProtection="1"/>
    <xf numFmtId="166" fontId="0" fillId="5" borderId="22" xfId="1" applyNumberFormat="1" applyFont="1" applyFill="1" applyBorder="1" applyProtection="1"/>
    <xf numFmtId="166" fontId="0" fillId="8" borderId="17" xfId="1" applyNumberFormat="1" applyFont="1" applyFill="1" applyBorder="1" applyProtection="1">
      <protection locked="0"/>
    </xf>
    <xf numFmtId="166" fontId="0" fillId="8" borderId="2" xfId="1" applyNumberFormat="1" applyFont="1" applyFill="1" applyBorder="1" applyProtection="1">
      <protection locked="0"/>
    </xf>
    <xf numFmtId="166" fontId="0" fillId="5" borderId="13" xfId="1" applyNumberFormat="1" applyFont="1" applyFill="1" applyBorder="1" applyProtection="1"/>
    <xf numFmtId="166" fontId="0" fillId="5" borderId="30" xfId="1" applyNumberFormat="1" applyFont="1" applyFill="1" applyBorder="1" applyProtection="1"/>
    <xf numFmtId="166" fontId="0" fillId="2" borderId="2" xfId="1" applyNumberFormat="1" applyFont="1" applyFill="1" applyBorder="1" applyAlignment="1" applyProtection="1">
      <alignment vertical="center"/>
    </xf>
    <xf numFmtId="0" fontId="1" fillId="6" borderId="26" xfId="0" applyFont="1" applyFill="1" applyBorder="1" applyAlignment="1" applyProtection="1">
      <alignment horizontal="center" vertical="center" wrapText="1"/>
    </xf>
    <xf numFmtId="0" fontId="0" fillId="3" borderId="13" xfId="0" applyFill="1" applyBorder="1" applyProtection="1"/>
    <xf numFmtId="0" fontId="0" fillId="3" borderId="1" xfId="0" applyFill="1" applyBorder="1" applyProtection="1"/>
    <xf numFmtId="0" fontId="0" fillId="3" borderId="11" xfId="0" applyFill="1" applyBorder="1" applyProtection="1"/>
    <xf numFmtId="0" fontId="0" fillId="4" borderId="1" xfId="0" applyFill="1" applyBorder="1" applyProtection="1"/>
    <xf numFmtId="0" fontId="0" fillId="4" borderId="11" xfId="0" applyFill="1" applyBorder="1" applyProtection="1"/>
    <xf numFmtId="0" fontId="0" fillId="5" borderId="11" xfId="0" applyFill="1" applyBorder="1" applyProtection="1"/>
    <xf numFmtId="0" fontId="0" fillId="5" borderId="23" xfId="0" applyFill="1" applyBorder="1" applyProtection="1"/>
    <xf numFmtId="0" fontId="0" fillId="4" borderId="30" xfId="0" applyFill="1" applyBorder="1" applyProtection="1"/>
    <xf numFmtId="0" fontId="0" fillId="4" borderId="33" xfId="0" applyFill="1" applyBorder="1" applyProtection="1"/>
    <xf numFmtId="166" fontId="0" fillId="8" borderId="34" xfId="1" applyNumberFormat="1" applyFont="1" applyFill="1" applyBorder="1" applyProtection="1">
      <protection locked="0"/>
    </xf>
    <xf numFmtId="164" fontId="0" fillId="4" borderId="35" xfId="0" applyNumberFormat="1" applyFill="1" applyBorder="1" applyProtection="1"/>
    <xf numFmtId="0" fontId="0" fillId="5" borderId="1" xfId="0" applyFill="1" applyBorder="1" applyProtection="1">
      <protection locked="0"/>
    </xf>
    <xf numFmtId="166" fontId="0" fillId="4" borderId="30" xfId="1" applyNumberFormat="1" applyFont="1" applyFill="1" applyBorder="1" applyProtection="1"/>
    <xf numFmtId="166" fontId="0" fillId="4" borderId="36" xfId="1" applyNumberFormat="1" applyFont="1" applyFill="1" applyBorder="1" applyProtection="1"/>
    <xf numFmtId="164" fontId="0" fillId="5" borderId="1" xfId="0" applyNumberFormat="1" applyFill="1" applyBorder="1" applyProtection="1">
      <protection locked="0"/>
    </xf>
    <xf numFmtId="0" fontId="0" fillId="5" borderId="1" xfId="0" applyFill="1" applyBorder="1"/>
    <xf numFmtId="164" fontId="0" fillId="5" borderId="1" xfId="0" applyNumberFormat="1" applyFill="1" applyBorder="1"/>
    <xf numFmtId="0" fontId="0" fillId="5" borderId="30" xfId="0" applyFill="1" applyBorder="1" applyProtection="1"/>
    <xf numFmtId="164" fontId="0" fillId="5" borderId="30" xfId="0" applyNumberFormat="1" applyFill="1" applyBorder="1" applyProtection="1"/>
    <xf numFmtId="166" fontId="0" fillId="5" borderId="38" xfId="1" applyNumberFormat="1" applyFont="1" applyFill="1" applyBorder="1" applyProtection="1"/>
    <xf numFmtId="166" fontId="0" fillId="5" borderId="13" xfId="0" applyNumberFormat="1" applyFill="1" applyBorder="1" applyProtection="1">
      <protection locked="0"/>
    </xf>
    <xf numFmtId="0" fontId="1" fillId="6" borderId="26" xfId="0" applyFont="1" applyFill="1" applyBorder="1" applyAlignment="1" applyProtection="1">
      <alignment horizontal="center"/>
    </xf>
    <xf numFmtId="0" fontId="1" fillId="6" borderId="27" xfId="0" applyFont="1" applyFill="1" applyBorder="1" applyAlignment="1" applyProtection="1">
      <alignment horizontal="center"/>
    </xf>
    <xf numFmtId="0" fontId="0" fillId="4" borderId="19" xfId="0" applyFill="1" applyBorder="1" applyAlignment="1" applyProtection="1">
      <alignment horizontal="center" vertical="center"/>
    </xf>
    <xf numFmtId="0" fontId="0" fillId="4" borderId="31" xfId="0" applyFill="1" applyBorder="1" applyAlignment="1" applyProtection="1">
      <alignment horizontal="center" vertical="center"/>
    </xf>
    <xf numFmtId="0" fontId="0" fillId="4" borderId="20" xfId="0" applyFill="1" applyBorder="1" applyAlignment="1" applyProtection="1">
      <alignment horizontal="center" vertical="center"/>
    </xf>
    <xf numFmtId="0" fontId="1" fillId="6" borderId="29" xfId="0" applyFont="1" applyFill="1" applyBorder="1" applyAlignment="1" applyProtection="1">
      <alignment horizontal="center"/>
    </xf>
    <xf numFmtId="0" fontId="0" fillId="5" borderId="19" xfId="0" applyFill="1" applyBorder="1" applyAlignment="1" applyProtection="1">
      <alignment horizontal="center" vertical="center"/>
    </xf>
    <xf numFmtId="0" fontId="0" fillId="5" borderId="31" xfId="0" applyFill="1" applyBorder="1" applyAlignment="1" applyProtection="1">
      <alignment horizontal="center" vertical="center"/>
    </xf>
    <xf numFmtId="0" fontId="0" fillId="5" borderId="32" xfId="0" applyFill="1" applyBorder="1" applyAlignment="1" applyProtection="1">
      <alignment horizontal="center" vertical="center"/>
    </xf>
    <xf numFmtId="0" fontId="0" fillId="3" borderId="37" xfId="0" applyFill="1" applyBorder="1" applyAlignment="1" applyProtection="1">
      <alignment horizontal="center" vertical="center"/>
    </xf>
    <xf numFmtId="0" fontId="0" fillId="3" borderId="31" xfId="0" applyFill="1" applyBorder="1" applyAlignment="1" applyProtection="1">
      <alignment horizontal="center" vertical="center"/>
    </xf>
    <xf numFmtId="0" fontId="0" fillId="3" borderId="20" xfId="0" applyFill="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FF6565"/>
      <color rgb="FF9C1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Gross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'Basic GHG Report'!$L$9</c:f>
              <c:strCache>
                <c:ptCount val="1"/>
                <c:pt idx="0">
                  <c:v>Emissions (tCO2e)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57-4C3A-A086-48F7ADFE9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57-4C3A-A086-48F7ADFE9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57-4C3A-A086-48F7ADFE98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'Basic GHG Report'!$K$10:$K$12</c:f>
              <c:strCache>
                <c:ptCount val="3"/>
                <c:pt idx="0">
                  <c:v>Scope 1</c:v>
                </c:pt>
                <c:pt idx="1">
                  <c:v>Scope 2</c:v>
                </c:pt>
                <c:pt idx="2">
                  <c:v>Scope 3</c:v>
                </c:pt>
              </c:strCache>
            </c:strRef>
          </c:cat>
          <c:val>
            <c:numRef>
              <c:f>'Basic GHG Report'!$L$10:$L$12</c:f>
              <c:numCache>
                <c:formatCode>_-* #,##0.0_-;\-* #,##0.0_-;_-* "-"??_-;_-@_-</c:formatCode>
                <c:ptCount val="3"/>
                <c:pt idx="0">
                  <c:v>0</c:v>
                </c:pt>
                <c:pt idx="1">
                  <c:v>0</c:v>
                </c:pt>
                <c:pt idx="2">
                  <c:v>0</c:v>
                </c:pt>
              </c:numCache>
            </c:numRef>
          </c:val>
          <c:extLst>
            <c:ext xmlns:c16="http://schemas.microsoft.com/office/drawing/2014/chart" uri="{C3380CC4-5D6E-409C-BE32-E72D297353CC}">
              <c16:uniqueId val="{00000000-8711-4844-B478-3C8929B80AA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Net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'Basic GHG Report'!$O$9</c:f>
              <c:strCache>
                <c:ptCount val="1"/>
                <c:pt idx="0">
                  <c:v>Emissions (tCO2e)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EA-40D3-890E-9184779102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EA-40D3-890E-9184779102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EA-40D3-890E-91847791020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'Basic GHG Report'!$N$10:$N$12</c:f>
              <c:strCache>
                <c:ptCount val="3"/>
                <c:pt idx="0">
                  <c:v>Scope 1</c:v>
                </c:pt>
                <c:pt idx="1">
                  <c:v>Scope 2</c:v>
                </c:pt>
                <c:pt idx="2">
                  <c:v>Scope 3</c:v>
                </c:pt>
              </c:strCache>
            </c:strRef>
          </c:cat>
          <c:val>
            <c:numRef>
              <c:f>'Basic GHG Report'!$O$10:$O$12</c:f>
              <c:numCache>
                <c:formatCode>_-* #,##0.0_-;\-* #,##0.0_-;_-* "-"??_-;_-@_-</c:formatCode>
                <c:ptCount val="3"/>
                <c:pt idx="0">
                  <c:v>0</c:v>
                </c:pt>
                <c:pt idx="1">
                  <c:v>0</c:v>
                </c:pt>
                <c:pt idx="2">
                  <c:v>0</c:v>
                </c:pt>
              </c:numCache>
            </c:numRef>
          </c:val>
          <c:extLst>
            <c:ext xmlns:c16="http://schemas.microsoft.com/office/drawing/2014/chart" uri="{C3380CC4-5D6E-409C-BE32-E72D297353CC}">
              <c16:uniqueId val="{00000006-02EA-40D3-890E-918477910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Gross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'Basic GHG Report'!$K$10</c:f>
              <c:strCache>
                <c:ptCount val="1"/>
                <c:pt idx="0">
                  <c:v>Scope 1</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6C67-44E7-BBC1-C3585C1BEDE3}"/>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6C67-44E7-BBC1-C3585C1BEDE3}"/>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6C67-44E7-BBC1-C3585C1BED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Report'!$L$10</c:f>
              <c:numCache>
                <c:formatCode>_-* #,##0.0_-;\-* #,##0.0_-;_-* "-"??_-;_-@_-</c:formatCode>
                <c:ptCount val="1"/>
                <c:pt idx="0">
                  <c:v>0</c:v>
                </c:pt>
              </c:numCache>
            </c:numRef>
          </c:val>
          <c:extLst>
            <c:ext xmlns:c16="http://schemas.microsoft.com/office/drawing/2014/chart" uri="{C3380CC4-5D6E-409C-BE32-E72D297353CC}">
              <c16:uniqueId val="{00000006-6C67-44E7-BBC1-C3585C1BEDE3}"/>
            </c:ext>
          </c:extLst>
        </c:ser>
        <c:ser>
          <c:idx val="1"/>
          <c:order val="1"/>
          <c:tx>
            <c:strRef>
              <c:f>'Basic GHG Report'!$K$11</c:f>
              <c:strCache>
                <c:ptCount val="1"/>
                <c:pt idx="0">
                  <c:v>Scope 2</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Report'!$L$11</c:f>
              <c:numCache>
                <c:formatCode>_-* #,##0.0_-;\-* #,##0.0_-;_-* "-"??_-;_-@_-</c:formatCode>
                <c:ptCount val="1"/>
                <c:pt idx="0">
                  <c:v>0</c:v>
                </c:pt>
              </c:numCache>
            </c:numRef>
          </c:val>
          <c:extLst>
            <c:ext xmlns:c16="http://schemas.microsoft.com/office/drawing/2014/chart" uri="{C3380CC4-5D6E-409C-BE32-E72D297353CC}">
              <c16:uniqueId val="{00000007-6C67-44E7-BBC1-C3585C1BEDE3}"/>
            </c:ext>
          </c:extLst>
        </c:ser>
        <c:ser>
          <c:idx val="2"/>
          <c:order val="2"/>
          <c:tx>
            <c:strRef>
              <c:f>'Basic GHG Report'!$K$12</c:f>
              <c:strCache>
                <c:ptCount val="1"/>
                <c:pt idx="0">
                  <c:v>Scope 3</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Report'!$L$12</c:f>
              <c:numCache>
                <c:formatCode>_-* #,##0.0_-;\-* #,##0.0_-;_-* "-"??_-;_-@_-</c:formatCode>
                <c:ptCount val="1"/>
                <c:pt idx="0">
                  <c:v>0</c:v>
                </c:pt>
              </c:numCache>
            </c:numRef>
          </c:val>
          <c:extLst>
            <c:ext xmlns:c16="http://schemas.microsoft.com/office/drawing/2014/chart" uri="{C3380CC4-5D6E-409C-BE32-E72D297353CC}">
              <c16:uniqueId val="{00000008-6C67-44E7-BBC1-C3585C1BEDE3}"/>
            </c:ext>
          </c:extLst>
        </c:ser>
        <c:dLbls>
          <c:showLegendKey val="0"/>
          <c:showVal val="0"/>
          <c:showCatName val="0"/>
          <c:showSerName val="0"/>
          <c:showPercent val="0"/>
          <c:showBubbleSize val="0"/>
        </c:dLbls>
        <c:gapWidth val="100"/>
        <c:overlap val="100"/>
        <c:axId val="1131434192"/>
        <c:axId val="727240080"/>
      </c:barChart>
      <c:catAx>
        <c:axId val="11314341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240080"/>
        <c:crosses val="autoZero"/>
        <c:auto val="1"/>
        <c:lblAlgn val="ctr"/>
        <c:lblOffset val="100"/>
        <c:noMultiLvlLbl val="0"/>
      </c:catAx>
      <c:valAx>
        <c:axId val="72724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143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Net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'Basic GHG Report'!$N$10</c:f>
              <c:strCache>
                <c:ptCount val="1"/>
                <c:pt idx="0">
                  <c:v>Scope 1</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7F07-4CD6-BC4A-CB102E1E58A5}"/>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7F07-4CD6-BC4A-CB102E1E58A5}"/>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7F07-4CD6-BC4A-CB102E1E58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Report'!$O$10</c:f>
              <c:numCache>
                <c:formatCode>_-* #,##0.0_-;\-* #,##0.0_-;_-* "-"??_-;_-@_-</c:formatCode>
                <c:ptCount val="1"/>
                <c:pt idx="0">
                  <c:v>0</c:v>
                </c:pt>
              </c:numCache>
            </c:numRef>
          </c:val>
          <c:extLst>
            <c:ext xmlns:c16="http://schemas.microsoft.com/office/drawing/2014/chart" uri="{C3380CC4-5D6E-409C-BE32-E72D297353CC}">
              <c16:uniqueId val="{00000006-7F07-4CD6-BC4A-CB102E1E58A5}"/>
            </c:ext>
          </c:extLst>
        </c:ser>
        <c:ser>
          <c:idx val="1"/>
          <c:order val="1"/>
          <c:tx>
            <c:strRef>
              <c:f>'Basic GHG Report'!$N$11</c:f>
              <c:strCache>
                <c:ptCount val="1"/>
                <c:pt idx="0">
                  <c:v>Scope 2</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Report'!$O$11</c:f>
              <c:numCache>
                <c:formatCode>_-* #,##0.0_-;\-* #,##0.0_-;_-* "-"??_-;_-@_-</c:formatCode>
                <c:ptCount val="1"/>
                <c:pt idx="0">
                  <c:v>0</c:v>
                </c:pt>
              </c:numCache>
            </c:numRef>
          </c:val>
          <c:extLst>
            <c:ext xmlns:c16="http://schemas.microsoft.com/office/drawing/2014/chart" uri="{C3380CC4-5D6E-409C-BE32-E72D297353CC}">
              <c16:uniqueId val="{00000007-7F07-4CD6-BC4A-CB102E1E58A5}"/>
            </c:ext>
          </c:extLst>
        </c:ser>
        <c:ser>
          <c:idx val="2"/>
          <c:order val="2"/>
          <c:tx>
            <c:strRef>
              <c:f>'Basic GHG Report'!$N$12</c:f>
              <c:strCache>
                <c:ptCount val="1"/>
                <c:pt idx="0">
                  <c:v>Scope 3</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'Basic GHG Report'!$C$5</c:f>
              <c:strCache>
                <c:ptCount val="1"/>
                <c:pt idx="0">
                  <c:v>2024/2025</c:v>
                </c:pt>
              </c:strCache>
            </c:strRef>
          </c:cat>
          <c:val>
            <c:numRef>
              <c:f>'Basic GHG Report'!$O$12</c:f>
              <c:numCache>
                <c:formatCode>_-* #,##0.0_-;\-* #,##0.0_-;_-* "-"??_-;_-@_-</c:formatCode>
                <c:ptCount val="1"/>
                <c:pt idx="0">
                  <c:v>0</c:v>
                </c:pt>
              </c:numCache>
            </c:numRef>
          </c:val>
          <c:extLst>
            <c:ext xmlns:c16="http://schemas.microsoft.com/office/drawing/2014/chart" uri="{C3380CC4-5D6E-409C-BE32-E72D297353CC}">
              <c16:uniqueId val="{00000008-7F07-4CD6-BC4A-CB102E1E58A5}"/>
            </c:ext>
          </c:extLst>
        </c:ser>
        <c:dLbls>
          <c:showLegendKey val="0"/>
          <c:showVal val="0"/>
          <c:showCatName val="0"/>
          <c:showSerName val="0"/>
          <c:showPercent val="0"/>
          <c:showBubbleSize val="0"/>
        </c:dLbls>
        <c:gapWidth val="100"/>
        <c:overlap val="100"/>
        <c:axId val="1131454608"/>
        <c:axId val="1098395168"/>
      </c:barChart>
      <c:catAx>
        <c:axId val="1131454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395168"/>
        <c:crosses val="autoZero"/>
        <c:auto val="1"/>
        <c:lblAlgn val="ctr"/>
        <c:lblOffset val="100"/>
        <c:noMultiLvlLbl val="0"/>
      </c:catAx>
      <c:valAx>
        <c:axId val="1098395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1454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1238250</xdr:colOff>
      <xdr:row>1</xdr:row>
      <xdr:rowOff>973365</xdr:rowOff>
    </xdr:to>
    <xdr:pic>
      <xdr:nvPicPr>
        <xdr:cNvPr id="3" name="Picture 2">
          <a:extLst>
            <a:ext uri="{FF2B5EF4-FFF2-40B4-BE49-F238E27FC236}">
              <a16:creationId xmlns:a16="http://schemas.microsoft.com/office/drawing/2014/main" id="{C103E1C6-8E3D-03CA-6AF7-9022D2D836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6"/>
          <a:ext cx="1228725" cy="973364"/>
        </a:xfrm>
        <a:prstGeom prst="rect">
          <a:avLst/>
        </a:prstGeom>
      </xdr:spPr>
    </xdr:pic>
    <xdr:clientData/>
  </xdr:twoCellAnchor>
  <xdr:twoCellAnchor editAs="oneCell">
    <xdr:from>
      <xdr:col>2</xdr:col>
      <xdr:colOff>121921</xdr:colOff>
      <xdr:row>1</xdr:row>
      <xdr:rowOff>415291</xdr:rowOff>
    </xdr:from>
    <xdr:to>
      <xdr:col>2</xdr:col>
      <xdr:colOff>1844041</xdr:colOff>
      <xdr:row>1</xdr:row>
      <xdr:rowOff>874933</xdr:rowOff>
    </xdr:to>
    <xdr:pic>
      <xdr:nvPicPr>
        <xdr:cNvPr id="5" name="Picture 4">
          <a:extLst>
            <a:ext uri="{FF2B5EF4-FFF2-40B4-BE49-F238E27FC236}">
              <a16:creationId xmlns:a16="http://schemas.microsoft.com/office/drawing/2014/main" id="{F025FF42-2E09-0C3F-7E65-7B1EDC93FE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65071" y="596266"/>
          <a:ext cx="1722120" cy="459642"/>
        </a:xfrm>
        <a:prstGeom prst="rect">
          <a:avLst/>
        </a:prstGeom>
      </xdr:spPr>
    </xdr:pic>
    <xdr:clientData/>
  </xdr:twoCellAnchor>
  <xdr:twoCellAnchor>
    <xdr:from>
      <xdr:col>9</xdr:col>
      <xdr:colOff>444731</xdr:colOff>
      <xdr:row>21</xdr:row>
      <xdr:rowOff>150668</xdr:rowOff>
    </xdr:from>
    <xdr:to>
      <xdr:col>11</xdr:col>
      <xdr:colOff>1109749</xdr:colOff>
      <xdr:row>42</xdr:row>
      <xdr:rowOff>42082</xdr:rowOff>
    </xdr:to>
    <xdr:graphicFrame macro="">
      <xdr:nvGraphicFramePr>
        <xdr:cNvPr id="2" name="Chart 1">
          <a:extLst>
            <a:ext uri="{FF2B5EF4-FFF2-40B4-BE49-F238E27FC236}">
              <a16:creationId xmlns:a16="http://schemas.microsoft.com/office/drawing/2014/main" id="{53665326-47D9-7C64-4047-508B8AC7DD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43815</xdr:colOff>
      <xdr:row>21</xdr:row>
      <xdr:rowOff>148590</xdr:rowOff>
    </xdr:from>
    <xdr:to>
      <xdr:col>15</xdr:col>
      <xdr:colOff>272415</xdr:colOff>
      <xdr:row>42</xdr:row>
      <xdr:rowOff>49530</xdr:rowOff>
    </xdr:to>
    <xdr:graphicFrame macro="">
      <xdr:nvGraphicFramePr>
        <xdr:cNvPr id="4" name="Chart 3">
          <a:extLst>
            <a:ext uri="{FF2B5EF4-FFF2-40B4-BE49-F238E27FC236}">
              <a16:creationId xmlns:a16="http://schemas.microsoft.com/office/drawing/2014/main" id="{37276FC0-32F1-4CD8-AAF4-483EAC2AA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440033</xdr:colOff>
      <xdr:row>44</xdr:row>
      <xdr:rowOff>34635</xdr:rowOff>
    </xdr:from>
    <xdr:to>
      <xdr:col>11</xdr:col>
      <xdr:colOff>1096002</xdr:colOff>
      <xdr:row>66</xdr:row>
      <xdr:rowOff>27699</xdr:rowOff>
    </xdr:to>
    <xdr:graphicFrame macro="">
      <xdr:nvGraphicFramePr>
        <xdr:cNvPr id="6" name="Chart 5">
          <a:extLst>
            <a:ext uri="{FF2B5EF4-FFF2-40B4-BE49-F238E27FC236}">
              <a16:creationId xmlns:a16="http://schemas.microsoft.com/office/drawing/2014/main" id="{B3378B3A-C51F-412C-BF95-16E2F7FE9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7858</xdr:colOff>
      <xdr:row>44</xdr:row>
      <xdr:rowOff>53577</xdr:rowOff>
    </xdr:from>
    <xdr:to>
      <xdr:col>15</xdr:col>
      <xdr:colOff>236458</xdr:colOff>
      <xdr:row>66</xdr:row>
      <xdr:rowOff>46641</xdr:rowOff>
    </xdr:to>
    <xdr:graphicFrame macro="">
      <xdr:nvGraphicFramePr>
        <xdr:cNvPr id="7" name="Chart 6">
          <a:extLst>
            <a:ext uri="{FF2B5EF4-FFF2-40B4-BE49-F238E27FC236}">
              <a16:creationId xmlns:a16="http://schemas.microsoft.com/office/drawing/2014/main" id="{11F869E4-7ED1-4CD7-8339-B8B37C13D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91AE-40E7-4CC4-A325-82471A08B724}">
  <dimension ref="B1:P85"/>
  <sheetViews>
    <sheetView tabSelected="1" zoomScaleNormal="100" workbookViewId="0">
      <selection activeCell="B15" sqref="B15"/>
    </sheetView>
  </sheetViews>
  <sheetFormatPr defaultRowHeight="14.4" x14ac:dyDescent="0.3"/>
  <cols>
    <col min="1" max="1" width="8.88671875" style="1"/>
    <col min="2" max="2" width="25.21875" style="1" customWidth="1"/>
    <col min="3" max="3" width="85" style="1" bestFit="1" customWidth="1"/>
    <col min="4" max="4" width="15.44140625" style="1" bestFit="1" customWidth="1"/>
    <col min="5" max="5" width="22.44140625" style="1" customWidth="1"/>
    <col min="6" max="6" width="13.88671875" style="1" bestFit="1" customWidth="1"/>
    <col min="7" max="7" width="12.21875" style="1" bestFit="1" customWidth="1"/>
    <col min="8" max="8" width="8.44140625" style="1" bestFit="1" customWidth="1"/>
    <col min="9" max="9" width="10.77734375" style="1" customWidth="1"/>
    <col min="10" max="10" width="8.88671875" style="1"/>
    <col min="11" max="11" width="12.6640625" style="1" customWidth="1"/>
    <col min="12" max="12" width="17" style="1" customWidth="1"/>
    <col min="13" max="13" width="8.88671875" style="1"/>
    <col min="14" max="14" width="11.77734375" style="1" bestFit="1" customWidth="1"/>
    <col min="15" max="15" width="16.77734375" style="1" bestFit="1" customWidth="1"/>
    <col min="16" max="16384" width="8.88671875" style="1"/>
  </cols>
  <sheetData>
    <row r="1" spans="2:15" s="2" customFormat="1" x14ac:dyDescent="0.3"/>
    <row r="2" spans="2:15" s="2" customFormat="1" ht="84.6" customHeight="1" x14ac:dyDescent="0.3"/>
    <row r="3" spans="2:15" s="2" customFormat="1" ht="24" thickBot="1" x14ac:dyDescent="0.5">
      <c r="B3" s="3" t="s">
        <v>24</v>
      </c>
    </row>
    <row r="4" spans="2:15" s="2" customFormat="1" ht="15" customHeight="1" thickBot="1" x14ac:dyDescent="0.4">
      <c r="B4" s="4"/>
      <c r="K4" s="5" t="s">
        <v>9</v>
      </c>
      <c r="L4" s="6" t="s">
        <v>10</v>
      </c>
      <c r="M4" s="7"/>
      <c r="N4" s="8"/>
    </row>
    <row r="5" spans="2:15" s="2" customFormat="1" ht="15" customHeight="1" thickBot="1" x14ac:dyDescent="0.35">
      <c r="B5" s="9" t="s">
        <v>21</v>
      </c>
      <c r="C5" s="9" t="s">
        <v>82</v>
      </c>
      <c r="K5" s="5" t="s">
        <v>8</v>
      </c>
      <c r="L5" s="6" t="s">
        <v>80</v>
      </c>
      <c r="M5" s="7"/>
      <c r="N5" s="8"/>
    </row>
    <row r="6" spans="2:15" s="2" customFormat="1" ht="15" customHeight="1" thickBot="1" x14ac:dyDescent="0.35">
      <c r="K6" s="10" t="s">
        <v>7</v>
      </c>
      <c r="L6" s="6" t="s">
        <v>81</v>
      </c>
      <c r="M6" s="7"/>
      <c r="N6" s="8"/>
    </row>
    <row r="7" spans="2:15" s="2" customFormat="1" ht="15" customHeight="1" thickBot="1" x14ac:dyDescent="0.35">
      <c r="B7" s="9" t="s">
        <v>25</v>
      </c>
      <c r="C7" s="43"/>
      <c r="K7" s="33"/>
      <c r="L7" s="33"/>
      <c r="M7" s="33"/>
      <c r="N7" s="33"/>
    </row>
    <row r="8" spans="2:15" s="2" customFormat="1" ht="15" customHeight="1" thickBot="1" x14ac:dyDescent="0.35">
      <c r="M8" s="33"/>
      <c r="N8" s="33"/>
    </row>
    <row r="9" spans="2:15" s="2" customFormat="1" ht="19.8" customHeight="1" thickBot="1" x14ac:dyDescent="0.35">
      <c r="B9" s="36" t="s">
        <v>38</v>
      </c>
      <c r="C9" s="12"/>
      <c r="D9" s="12"/>
      <c r="E9" s="13"/>
      <c r="K9" s="38" t="s">
        <v>29</v>
      </c>
      <c r="L9" s="39" t="s">
        <v>32</v>
      </c>
      <c r="M9" s="31"/>
      <c r="N9" s="38" t="s">
        <v>29</v>
      </c>
      <c r="O9" s="39" t="s">
        <v>32</v>
      </c>
    </row>
    <row r="10" spans="2:15" s="2" customFormat="1" ht="19.8" customHeight="1" thickBot="1" x14ac:dyDescent="0.35">
      <c r="B10" s="14" t="s">
        <v>28</v>
      </c>
      <c r="C10" s="15"/>
      <c r="D10" s="15"/>
      <c r="E10" s="16"/>
      <c r="K10" s="42" t="s">
        <v>0</v>
      </c>
      <c r="L10" s="62">
        <f>SUM(H24:H36)</f>
        <v>0</v>
      </c>
      <c r="M10" s="31"/>
      <c r="N10" s="42" t="s">
        <v>0</v>
      </c>
      <c r="O10" s="62">
        <f>SUM(H24:H36)</f>
        <v>0</v>
      </c>
    </row>
    <row r="11" spans="2:15" s="2" customFormat="1" ht="19.8" customHeight="1" thickBot="1" x14ac:dyDescent="0.35">
      <c r="B11" s="14" t="s">
        <v>84</v>
      </c>
      <c r="C11" s="15"/>
      <c r="D11" s="15"/>
      <c r="E11" s="16"/>
      <c r="K11" s="42" t="s">
        <v>19</v>
      </c>
      <c r="L11" s="62">
        <f>SUM(H37:H39)</f>
        <v>0</v>
      </c>
      <c r="M11" s="31"/>
      <c r="N11" s="42" t="s">
        <v>19</v>
      </c>
      <c r="O11" s="62">
        <f>SUM(H37:H40)</f>
        <v>0</v>
      </c>
    </row>
    <row r="12" spans="2:15" s="2" customFormat="1" ht="19.8" customHeight="1" thickBot="1" x14ac:dyDescent="0.35">
      <c r="B12" s="14" t="s">
        <v>85</v>
      </c>
      <c r="C12" s="15"/>
      <c r="D12" s="15"/>
      <c r="E12" s="16"/>
      <c r="K12" s="42" t="s">
        <v>20</v>
      </c>
      <c r="L12" s="62">
        <f>SUM(H41:H69)</f>
        <v>0</v>
      </c>
      <c r="M12" s="31"/>
      <c r="N12" s="42" t="s">
        <v>20</v>
      </c>
      <c r="O12" s="62">
        <f>SUM(H41:H69)</f>
        <v>0</v>
      </c>
    </row>
    <row r="13" spans="2:15" s="2" customFormat="1" ht="19.8" customHeight="1" thickBot="1" x14ac:dyDescent="0.35">
      <c r="B13" s="14" t="s">
        <v>86</v>
      </c>
      <c r="C13" s="15"/>
      <c r="D13" s="15"/>
      <c r="E13" s="16"/>
      <c r="K13" s="42" t="s">
        <v>31</v>
      </c>
      <c r="L13" s="62">
        <f>H71</f>
        <v>0</v>
      </c>
      <c r="M13" s="31"/>
      <c r="N13" s="42" t="s">
        <v>30</v>
      </c>
      <c r="O13" s="62">
        <f>SUM(O10:O12)</f>
        <v>0</v>
      </c>
    </row>
    <row r="14" spans="2:15" s="2" customFormat="1" ht="19.8" customHeight="1" thickBot="1" x14ac:dyDescent="0.35">
      <c r="B14" s="17" t="s">
        <v>87</v>
      </c>
      <c r="C14" s="18"/>
      <c r="D14" s="18"/>
      <c r="E14" s="19"/>
    </row>
    <row r="15" spans="2:15" s="2" customFormat="1" ht="15" thickBot="1" x14ac:dyDescent="0.35"/>
    <row r="16" spans="2:15" s="2" customFormat="1" ht="15.6" x14ac:dyDescent="0.3">
      <c r="B16" s="11" t="s">
        <v>2</v>
      </c>
      <c r="C16" s="12"/>
      <c r="D16" s="12"/>
      <c r="E16" s="13"/>
    </row>
    <row r="17" spans="2:16" s="2" customFormat="1" x14ac:dyDescent="0.3">
      <c r="B17" s="14" t="s">
        <v>26</v>
      </c>
      <c r="C17" s="15"/>
      <c r="D17" s="15"/>
      <c r="E17" s="16"/>
      <c r="K17" s="31"/>
      <c r="L17" s="34"/>
    </row>
    <row r="18" spans="2:16" s="2" customFormat="1" x14ac:dyDescent="0.3">
      <c r="B18" s="14"/>
      <c r="C18" s="15"/>
      <c r="D18" s="15"/>
      <c r="E18" s="16"/>
    </row>
    <row r="19" spans="2:16" s="2" customFormat="1" x14ac:dyDescent="0.3">
      <c r="B19" s="14" t="s">
        <v>39</v>
      </c>
      <c r="C19" s="15"/>
      <c r="D19" s="15"/>
      <c r="E19" s="16"/>
    </row>
    <row r="20" spans="2:16" s="2" customFormat="1" x14ac:dyDescent="0.3">
      <c r="B20" s="14" t="s">
        <v>40</v>
      </c>
      <c r="C20" s="15"/>
      <c r="D20" s="15"/>
      <c r="E20" s="16"/>
    </row>
    <row r="21" spans="2:16" s="2" customFormat="1" ht="15" thickBot="1" x14ac:dyDescent="0.35">
      <c r="B21" s="17" t="s">
        <v>41</v>
      </c>
      <c r="C21" s="18"/>
      <c r="D21" s="18"/>
      <c r="E21" s="19"/>
    </row>
    <row r="22" spans="2:16" s="2" customFormat="1" ht="15" thickBot="1" x14ac:dyDescent="0.35"/>
    <row r="23" spans="2:16" s="2" customFormat="1" ht="29.4" thickBot="1" x14ac:dyDescent="0.35">
      <c r="B23" s="63" t="s">
        <v>3</v>
      </c>
      <c r="C23" s="20" t="s">
        <v>27</v>
      </c>
      <c r="D23" s="20" t="s">
        <v>4</v>
      </c>
      <c r="E23" s="20" t="s">
        <v>5</v>
      </c>
      <c r="F23" s="20" t="s">
        <v>6</v>
      </c>
      <c r="G23" s="20" t="s">
        <v>8</v>
      </c>
      <c r="H23" s="21" t="s">
        <v>7</v>
      </c>
      <c r="I23" s="40"/>
    </row>
    <row r="24" spans="2:16" ht="15" thickBot="1" x14ac:dyDescent="0.35">
      <c r="B24" s="94" t="s">
        <v>0</v>
      </c>
      <c r="C24" s="64" t="s">
        <v>1</v>
      </c>
      <c r="D24" s="66" t="s">
        <v>57</v>
      </c>
      <c r="E24" s="58"/>
      <c r="F24" s="22">
        <v>0.18290000000000001</v>
      </c>
      <c r="G24" s="48">
        <f>E24*F24</f>
        <v>0</v>
      </c>
      <c r="H24" s="49">
        <f>G24/1000</f>
        <v>0</v>
      </c>
      <c r="I24" s="37"/>
      <c r="J24" s="2"/>
      <c r="K24" s="2"/>
      <c r="L24" s="2"/>
      <c r="M24" s="2"/>
      <c r="N24" s="2"/>
      <c r="O24" s="2"/>
      <c r="P24" s="2"/>
    </row>
    <row r="25" spans="2:16" ht="15" thickBot="1" x14ac:dyDescent="0.35">
      <c r="B25" s="95"/>
      <c r="C25" s="65" t="s">
        <v>45</v>
      </c>
      <c r="D25" s="66" t="s">
        <v>17</v>
      </c>
      <c r="E25" s="59"/>
      <c r="F25" s="23">
        <v>2.5127899999999999</v>
      </c>
      <c r="G25" s="50">
        <f t="shared" ref="G25:G59" si="0">E25*F25</f>
        <v>0</v>
      </c>
      <c r="H25" s="51">
        <f t="shared" ref="H25:H59" si="1">G25/1000</f>
        <v>0</v>
      </c>
      <c r="I25" s="37"/>
      <c r="J25" s="2"/>
      <c r="K25" s="2"/>
      <c r="L25" s="2"/>
      <c r="M25" s="2"/>
      <c r="N25" s="2"/>
      <c r="O25" s="2"/>
      <c r="P25" s="2"/>
    </row>
    <row r="26" spans="2:16" ht="15" thickBot="1" x14ac:dyDescent="0.35">
      <c r="B26" s="95"/>
      <c r="C26" s="65" t="s">
        <v>46</v>
      </c>
      <c r="D26" s="66" t="s">
        <v>17</v>
      </c>
      <c r="E26" s="59"/>
      <c r="F26" s="23">
        <v>2.0844</v>
      </c>
      <c r="G26" s="50">
        <f t="shared" si="0"/>
        <v>0</v>
      </c>
      <c r="H26" s="51">
        <f t="shared" si="1"/>
        <v>0</v>
      </c>
      <c r="I26" s="37"/>
      <c r="J26" s="2"/>
      <c r="K26" s="2"/>
      <c r="L26" s="2"/>
      <c r="M26" s="2"/>
      <c r="N26" s="2"/>
      <c r="O26" s="2"/>
      <c r="P26" s="2"/>
    </row>
    <row r="27" spans="2:16" ht="15" thickBot="1" x14ac:dyDescent="0.35">
      <c r="B27" s="95"/>
      <c r="C27" s="65" t="s">
        <v>12</v>
      </c>
      <c r="D27" s="66" t="s">
        <v>17</v>
      </c>
      <c r="E27" s="59"/>
      <c r="F27" s="23">
        <v>2.7554099999999999</v>
      </c>
      <c r="G27" s="50">
        <f t="shared" si="0"/>
        <v>0</v>
      </c>
      <c r="H27" s="51">
        <f t="shared" si="1"/>
        <v>0</v>
      </c>
      <c r="I27" s="37"/>
      <c r="J27" s="2"/>
      <c r="K27" s="2"/>
      <c r="L27" s="2"/>
      <c r="M27" s="2"/>
      <c r="N27" s="2"/>
      <c r="O27" s="2"/>
      <c r="P27" s="2"/>
    </row>
    <row r="28" spans="2:16" ht="15" thickBot="1" x14ac:dyDescent="0.35">
      <c r="B28" s="95"/>
      <c r="C28" s="65" t="s">
        <v>52</v>
      </c>
      <c r="D28" s="66" t="s">
        <v>17</v>
      </c>
      <c r="E28" s="59"/>
      <c r="F28" s="23">
        <v>2.5401500000000001</v>
      </c>
      <c r="G28" s="50">
        <f t="shared" ref="G28:G36" si="2">E28*F28</f>
        <v>0</v>
      </c>
      <c r="H28" s="51">
        <f t="shared" ref="H28:H36" si="3">G28/1000</f>
        <v>0</v>
      </c>
      <c r="I28" s="37"/>
      <c r="J28" s="2"/>
      <c r="K28" s="2"/>
      <c r="L28" s="2"/>
      <c r="M28" s="2"/>
      <c r="N28" s="2"/>
      <c r="O28" s="2"/>
      <c r="P28" s="2"/>
    </row>
    <row r="29" spans="2:16" ht="15" thickBot="1" x14ac:dyDescent="0.35">
      <c r="B29" s="95"/>
      <c r="C29" s="65" t="s">
        <v>51</v>
      </c>
      <c r="D29" s="66" t="s">
        <v>57</v>
      </c>
      <c r="E29" s="59"/>
      <c r="F29" s="23">
        <v>0.21410999999999999</v>
      </c>
      <c r="G29" s="50">
        <f t="shared" si="2"/>
        <v>0</v>
      </c>
      <c r="H29" s="51">
        <f t="shared" si="3"/>
        <v>0</v>
      </c>
      <c r="I29" s="37"/>
      <c r="J29" s="2"/>
      <c r="K29" s="2"/>
      <c r="L29" s="2"/>
      <c r="M29" s="2"/>
      <c r="N29" s="2"/>
      <c r="O29" s="2"/>
      <c r="P29" s="2"/>
    </row>
    <row r="30" spans="2:16" ht="15" thickBot="1" x14ac:dyDescent="0.35">
      <c r="B30" s="95"/>
      <c r="C30" s="65" t="s">
        <v>58</v>
      </c>
      <c r="D30" s="66" t="s">
        <v>17</v>
      </c>
      <c r="E30" s="59"/>
      <c r="F30" s="23">
        <v>3.5580000000000001E-2</v>
      </c>
      <c r="G30" s="50">
        <f t="shared" ref="G30:G33" si="4">E30*F30</f>
        <v>0</v>
      </c>
      <c r="H30" s="51">
        <f t="shared" ref="H30:H33" si="5">G30/1000</f>
        <v>0</v>
      </c>
      <c r="I30" s="37"/>
      <c r="J30" s="2"/>
      <c r="K30" s="2"/>
      <c r="L30" s="2"/>
      <c r="M30" s="2"/>
      <c r="N30" s="2"/>
      <c r="O30" s="2"/>
      <c r="P30" s="2"/>
    </row>
    <row r="31" spans="2:16" ht="15" thickBot="1" x14ac:dyDescent="0.35">
      <c r="B31" s="95"/>
      <c r="C31" s="65" t="s">
        <v>59</v>
      </c>
      <c r="D31" s="66" t="s">
        <v>17</v>
      </c>
      <c r="E31" s="59"/>
      <c r="F31" s="23">
        <v>9.0100000000000006E-3</v>
      </c>
      <c r="G31" s="50">
        <f t="shared" si="4"/>
        <v>0</v>
      </c>
      <c r="H31" s="51">
        <f t="shared" si="5"/>
        <v>0</v>
      </c>
      <c r="I31" s="37"/>
      <c r="J31" s="2"/>
      <c r="K31" s="2"/>
      <c r="L31" s="2"/>
      <c r="M31" s="2"/>
      <c r="N31" s="2"/>
      <c r="O31" s="2"/>
      <c r="P31" s="2"/>
    </row>
    <row r="32" spans="2:16" ht="15" thickBot="1" x14ac:dyDescent="0.35">
      <c r="B32" s="95"/>
      <c r="C32" s="65" t="s">
        <v>60</v>
      </c>
      <c r="D32" s="66" t="s">
        <v>62</v>
      </c>
      <c r="E32" s="59"/>
      <c r="F32" s="23">
        <v>54.336539999999999</v>
      </c>
      <c r="G32" s="50">
        <f t="shared" si="4"/>
        <v>0</v>
      </c>
      <c r="H32" s="51">
        <f t="shared" si="5"/>
        <v>0</v>
      </c>
      <c r="I32" s="37"/>
      <c r="J32" s="2"/>
      <c r="K32" s="2"/>
      <c r="L32" s="2"/>
      <c r="M32" s="2"/>
      <c r="N32" s="2"/>
      <c r="O32" s="2"/>
      <c r="P32" s="2"/>
    </row>
    <row r="33" spans="2:16" ht="15" thickBot="1" x14ac:dyDescent="0.35">
      <c r="B33" s="95"/>
      <c r="C33" s="65" t="s">
        <v>61</v>
      </c>
      <c r="D33" s="66" t="s">
        <v>62</v>
      </c>
      <c r="E33" s="59"/>
      <c r="F33" s="23">
        <v>42.764870000000002</v>
      </c>
      <c r="G33" s="50">
        <f t="shared" si="4"/>
        <v>0</v>
      </c>
      <c r="H33" s="51">
        <f t="shared" si="5"/>
        <v>0</v>
      </c>
      <c r="I33" s="37"/>
      <c r="J33" s="2"/>
      <c r="K33" s="2"/>
      <c r="L33" s="2"/>
      <c r="M33" s="2"/>
      <c r="N33" s="2"/>
      <c r="O33" s="2"/>
      <c r="P33" s="2"/>
    </row>
    <row r="34" spans="2:16" ht="15" thickBot="1" x14ac:dyDescent="0.35">
      <c r="B34" s="95"/>
      <c r="C34" s="65" t="s">
        <v>53</v>
      </c>
      <c r="D34" s="66" t="s">
        <v>56</v>
      </c>
      <c r="E34" s="59"/>
      <c r="F34" s="23">
        <v>677</v>
      </c>
      <c r="G34" s="50">
        <f t="shared" si="2"/>
        <v>0</v>
      </c>
      <c r="H34" s="51">
        <f t="shared" si="3"/>
        <v>0</v>
      </c>
      <c r="I34" s="37"/>
      <c r="J34" s="2"/>
      <c r="K34" s="2"/>
      <c r="L34" s="2"/>
      <c r="M34" s="2"/>
      <c r="N34" s="2"/>
      <c r="O34" s="2"/>
      <c r="P34" s="2"/>
    </row>
    <row r="35" spans="2:16" ht="15" thickBot="1" x14ac:dyDescent="0.35">
      <c r="B35" s="95"/>
      <c r="C35" s="65" t="s">
        <v>54</v>
      </c>
      <c r="D35" s="66" t="s">
        <v>56</v>
      </c>
      <c r="E35" s="59"/>
      <c r="F35" s="23">
        <v>1924</v>
      </c>
      <c r="G35" s="50">
        <f t="shared" si="2"/>
        <v>0</v>
      </c>
      <c r="H35" s="51">
        <f t="shared" si="3"/>
        <v>0</v>
      </c>
      <c r="I35" s="37"/>
      <c r="J35" s="2"/>
      <c r="K35" s="2"/>
      <c r="L35" s="2"/>
      <c r="M35" s="2"/>
      <c r="N35" s="2"/>
      <c r="O35" s="2"/>
      <c r="P35" s="2"/>
    </row>
    <row r="36" spans="2:16" ht="15" thickBot="1" x14ac:dyDescent="0.35">
      <c r="B36" s="96"/>
      <c r="C36" s="65" t="s">
        <v>55</v>
      </c>
      <c r="D36" s="66" t="s">
        <v>56</v>
      </c>
      <c r="E36" s="59"/>
      <c r="F36" s="23">
        <v>1760</v>
      </c>
      <c r="G36" s="50">
        <f t="shared" si="2"/>
        <v>0</v>
      </c>
      <c r="H36" s="51">
        <f t="shared" si="3"/>
        <v>0</v>
      </c>
      <c r="I36" s="37"/>
      <c r="J36" s="2"/>
      <c r="K36" s="2"/>
      <c r="L36" s="2"/>
      <c r="M36" s="2"/>
      <c r="N36" s="2"/>
      <c r="O36" s="2"/>
      <c r="P36" s="2"/>
    </row>
    <row r="37" spans="2:16" ht="15" thickBot="1" x14ac:dyDescent="0.35">
      <c r="B37" s="87" t="s">
        <v>19</v>
      </c>
      <c r="C37" s="67" t="s">
        <v>13</v>
      </c>
      <c r="D37" s="68" t="s">
        <v>11</v>
      </c>
      <c r="E37" s="59"/>
      <c r="F37" s="24">
        <v>0.20705000000000001</v>
      </c>
      <c r="G37" s="52">
        <f t="shared" si="0"/>
        <v>0</v>
      </c>
      <c r="H37" s="53">
        <f t="shared" si="1"/>
        <v>0</v>
      </c>
      <c r="I37" s="37"/>
      <c r="J37" s="2"/>
      <c r="K37" s="2"/>
      <c r="L37" s="2"/>
      <c r="M37" s="2"/>
      <c r="N37" s="2"/>
      <c r="O37" s="2"/>
      <c r="P37" s="2"/>
    </row>
    <row r="38" spans="2:16" ht="15" thickBot="1" x14ac:dyDescent="0.35">
      <c r="B38" s="88"/>
      <c r="C38" s="67" t="s">
        <v>47</v>
      </c>
      <c r="D38" s="68" t="s">
        <v>11</v>
      </c>
      <c r="E38" s="73"/>
      <c r="F38" s="24">
        <v>7.0150000000000004E-2</v>
      </c>
      <c r="G38" s="76">
        <f t="shared" si="0"/>
        <v>0</v>
      </c>
      <c r="H38" s="77">
        <f t="shared" si="1"/>
        <v>0</v>
      </c>
      <c r="I38" s="37"/>
      <c r="J38" s="2"/>
      <c r="K38" s="2"/>
      <c r="L38" s="2"/>
      <c r="M38" s="2"/>
      <c r="N38" s="2"/>
      <c r="O38" s="2"/>
      <c r="P38" s="2"/>
    </row>
    <row r="39" spans="2:16" ht="15" thickBot="1" x14ac:dyDescent="0.35">
      <c r="B39" s="88"/>
      <c r="C39" s="67" t="s">
        <v>48</v>
      </c>
      <c r="D39" s="68" t="s">
        <v>11</v>
      </c>
      <c r="E39" s="73"/>
      <c r="F39" s="74">
        <v>2.2079999999999999E-2</v>
      </c>
      <c r="G39" s="76">
        <f t="shared" si="0"/>
        <v>0</v>
      </c>
      <c r="H39" s="77">
        <f t="shared" si="1"/>
        <v>0</v>
      </c>
      <c r="I39" s="37"/>
      <c r="J39" s="2"/>
      <c r="K39" s="2"/>
      <c r="L39" s="2"/>
      <c r="M39" s="2"/>
      <c r="N39" s="2"/>
      <c r="O39" s="2"/>
      <c r="P39" s="2"/>
    </row>
    <row r="40" spans="2:16" ht="15" thickBot="1" x14ac:dyDescent="0.35">
      <c r="B40" s="89"/>
      <c r="C40" s="71" t="s">
        <v>34</v>
      </c>
      <c r="D40" s="72" t="s">
        <v>11</v>
      </c>
      <c r="E40" s="59"/>
      <c r="F40" s="74">
        <v>0.20705000000000001</v>
      </c>
      <c r="G40" s="76">
        <f>-E40*F40</f>
        <v>0</v>
      </c>
      <c r="H40" s="77">
        <f>G40/1000</f>
        <v>0</v>
      </c>
      <c r="I40" s="37"/>
      <c r="J40" s="2"/>
      <c r="K40" s="2"/>
      <c r="L40" s="2"/>
      <c r="M40" s="2"/>
      <c r="N40" s="2"/>
      <c r="O40" s="2"/>
      <c r="P40" s="2"/>
    </row>
    <row r="41" spans="2:16" x14ac:dyDescent="0.3">
      <c r="B41" s="91" t="s">
        <v>20</v>
      </c>
      <c r="C41" s="26" t="s">
        <v>44</v>
      </c>
      <c r="D41" s="26" t="s">
        <v>11</v>
      </c>
      <c r="E41" s="60">
        <f>E37</f>
        <v>0</v>
      </c>
      <c r="F41" s="25">
        <v>1.83E-2</v>
      </c>
      <c r="G41" s="54">
        <f>E41*F41</f>
        <v>0</v>
      </c>
      <c r="H41" s="55">
        <f>G41/1000</f>
        <v>0</v>
      </c>
      <c r="I41" s="37"/>
      <c r="J41" s="2"/>
      <c r="K41" s="2"/>
      <c r="L41" s="2"/>
      <c r="M41" s="2"/>
      <c r="N41" s="2"/>
      <c r="O41" s="2"/>
      <c r="P41" s="2"/>
    </row>
    <row r="42" spans="2:16" x14ac:dyDescent="0.3">
      <c r="B42" s="92"/>
      <c r="C42" s="26" t="s">
        <v>49</v>
      </c>
      <c r="D42" s="69" t="s">
        <v>11</v>
      </c>
      <c r="E42" s="54">
        <f>E38</f>
        <v>0</v>
      </c>
      <c r="F42" s="27">
        <v>6.1999999999999998E-3</v>
      </c>
      <c r="G42" s="54">
        <f t="shared" ref="G42" si="6">E42*F42</f>
        <v>0</v>
      </c>
      <c r="H42" s="55">
        <f t="shared" ref="H42" si="7">G42/1000</f>
        <v>0</v>
      </c>
      <c r="I42" s="37"/>
      <c r="J42" s="2"/>
      <c r="K42" s="2"/>
      <c r="L42" s="2"/>
      <c r="M42" s="2"/>
      <c r="N42" s="2"/>
      <c r="O42" s="2"/>
      <c r="P42" s="2"/>
    </row>
    <row r="43" spans="2:16" ht="15" thickBot="1" x14ac:dyDescent="0.35">
      <c r="B43" s="92"/>
      <c r="C43" s="26" t="s">
        <v>50</v>
      </c>
      <c r="D43" s="69" t="s">
        <v>11</v>
      </c>
      <c r="E43" s="56">
        <f>E39</f>
        <v>0</v>
      </c>
      <c r="F43" s="27">
        <v>1.9499999999999999E-3</v>
      </c>
      <c r="G43" s="54">
        <f t="shared" ref="G43" si="8">E43*F43</f>
        <v>0</v>
      </c>
      <c r="H43" s="55">
        <f t="shared" ref="H43" si="9">G43/1000</f>
        <v>0</v>
      </c>
      <c r="I43" s="37"/>
      <c r="J43" s="2"/>
      <c r="K43" s="2"/>
      <c r="L43" s="2"/>
      <c r="M43" s="2"/>
      <c r="N43" s="2"/>
      <c r="O43" s="2"/>
      <c r="P43" s="2"/>
    </row>
    <row r="44" spans="2:16" ht="15" thickBot="1" x14ac:dyDescent="0.35">
      <c r="B44" s="92"/>
      <c r="C44" s="26" t="s">
        <v>14</v>
      </c>
      <c r="D44" s="70" t="s">
        <v>18</v>
      </c>
      <c r="E44" s="59"/>
      <c r="F44" s="27">
        <v>0.15311</v>
      </c>
      <c r="G44" s="54">
        <f>E44*F44</f>
        <v>0</v>
      </c>
      <c r="H44" s="55">
        <f>G44/1000</f>
        <v>0</v>
      </c>
      <c r="I44" s="37"/>
      <c r="J44" s="2"/>
      <c r="K44" s="2"/>
      <c r="L44" s="2"/>
      <c r="M44" s="2"/>
      <c r="N44" s="2"/>
      <c r="O44" s="2"/>
      <c r="P44" s="2"/>
    </row>
    <row r="45" spans="2:16" ht="15" thickBot="1" x14ac:dyDescent="0.35">
      <c r="B45" s="92"/>
      <c r="C45" s="26" t="s">
        <v>15</v>
      </c>
      <c r="D45" s="26" t="s">
        <v>18</v>
      </c>
      <c r="E45" s="83">
        <f>E44*0.95</f>
        <v>0</v>
      </c>
      <c r="F45" s="25">
        <v>0.18573999999999999</v>
      </c>
      <c r="G45" s="54">
        <f>E45*F45</f>
        <v>0</v>
      </c>
      <c r="H45" s="55">
        <f>G45/1000</f>
        <v>0</v>
      </c>
      <c r="I45" s="37"/>
      <c r="J45" s="2"/>
      <c r="K45" s="2"/>
      <c r="L45" s="2"/>
      <c r="M45" s="2"/>
      <c r="N45" s="2"/>
      <c r="O45" s="2"/>
      <c r="P45" s="2"/>
    </row>
    <row r="46" spans="2:16" ht="15" thickBot="1" x14ac:dyDescent="0.35">
      <c r="B46" s="92"/>
      <c r="C46" s="26" t="s">
        <v>69</v>
      </c>
      <c r="D46" s="69" t="s">
        <v>62</v>
      </c>
      <c r="E46" s="59"/>
      <c r="F46" s="27">
        <v>6.4106100000000001</v>
      </c>
      <c r="G46" s="54">
        <f t="shared" ref="G46:G55" si="10">E46*F46</f>
        <v>0</v>
      </c>
      <c r="H46" s="55">
        <f t="shared" ref="H46:H55" si="11">G46/1000</f>
        <v>0</v>
      </c>
      <c r="I46" s="37"/>
      <c r="J46" s="2"/>
      <c r="K46" s="2"/>
      <c r="L46" s="2"/>
      <c r="M46" s="2"/>
      <c r="N46" s="2"/>
      <c r="O46" s="2"/>
      <c r="P46" s="2"/>
    </row>
    <row r="47" spans="2:16" ht="15" thickBot="1" x14ac:dyDescent="0.35">
      <c r="B47" s="92"/>
      <c r="C47" s="26" t="s">
        <v>70</v>
      </c>
      <c r="D47" s="69" t="s">
        <v>62</v>
      </c>
      <c r="E47" s="59"/>
      <c r="F47" s="27">
        <v>520.33420000000001</v>
      </c>
      <c r="G47" s="54">
        <f t="shared" si="10"/>
        <v>0</v>
      </c>
      <c r="H47" s="55">
        <f t="shared" si="11"/>
        <v>0</v>
      </c>
      <c r="I47" s="37"/>
      <c r="J47" s="2"/>
      <c r="K47" s="2"/>
      <c r="L47" s="2"/>
      <c r="M47" s="2"/>
      <c r="N47" s="2"/>
      <c r="O47" s="2"/>
      <c r="P47" s="2"/>
    </row>
    <row r="48" spans="2:16" ht="15" thickBot="1" x14ac:dyDescent="0.35">
      <c r="B48" s="92"/>
      <c r="C48" s="26" t="s">
        <v>71</v>
      </c>
      <c r="D48" s="69" t="s">
        <v>62</v>
      </c>
      <c r="E48" s="59"/>
      <c r="F48" s="27">
        <v>6.4106100000000001</v>
      </c>
      <c r="G48" s="54">
        <f t="shared" si="10"/>
        <v>0</v>
      </c>
      <c r="H48" s="55">
        <f t="shared" si="11"/>
        <v>0</v>
      </c>
      <c r="I48" s="37"/>
      <c r="J48" s="2"/>
      <c r="K48" s="2"/>
      <c r="L48" s="2"/>
      <c r="M48" s="2"/>
      <c r="N48" s="2"/>
      <c r="O48" s="2"/>
      <c r="P48" s="2"/>
    </row>
    <row r="49" spans="2:16" ht="15" thickBot="1" x14ac:dyDescent="0.35">
      <c r="B49" s="92"/>
      <c r="C49" s="26" t="s">
        <v>72</v>
      </c>
      <c r="D49" s="69" t="s">
        <v>62</v>
      </c>
      <c r="E49" s="59"/>
      <c r="F49" s="27">
        <v>8.8838600000000003</v>
      </c>
      <c r="G49" s="54">
        <f t="shared" si="10"/>
        <v>0</v>
      </c>
      <c r="H49" s="55">
        <f t="shared" si="11"/>
        <v>0</v>
      </c>
      <c r="I49" s="37"/>
      <c r="J49" s="2"/>
      <c r="K49" s="2"/>
      <c r="L49" s="2"/>
      <c r="M49" s="2"/>
      <c r="N49" s="2"/>
      <c r="O49" s="2"/>
      <c r="P49" s="2"/>
    </row>
    <row r="50" spans="2:16" ht="15" thickBot="1" x14ac:dyDescent="0.35">
      <c r="B50" s="92"/>
      <c r="C50" s="26" t="s">
        <v>73</v>
      </c>
      <c r="D50" s="69" t="s">
        <v>62</v>
      </c>
      <c r="E50" s="59"/>
      <c r="F50" s="27">
        <v>700.20961</v>
      </c>
      <c r="G50" s="54">
        <f t="shared" si="10"/>
        <v>0</v>
      </c>
      <c r="H50" s="55">
        <f t="shared" si="11"/>
        <v>0</v>
      </c>
      <c r="I50" s="37"/>
      <c r="J50" s="2"/>
      <c r="K50" s="2"/>
      <c r="L50" s="2"/>
      <c r="M50" s="2"/>
      <c r="N50" s="2"/>
      <c r="O50" s="2"/>
      <c r="P50" s="2"/>
    </row>
    <row r="51" spans="2:16" ht="15" thickBot="1" x14ac:dyDescent="0.35">
      <c r="B51" s="92"/>
      <c r="C51" s="26" t="s">
        <v>74</v>
      </c>
      <c r="D51" s="69" t="s">
        <v>62</v>
      </c>
      <c r="E51" s="59"/>
      <c r="F51" s="27">
        <v>8.8838600000000003</v>
      </c>
      <c r="G51" s="54">
        <f t="shared" si="10"/>
        <v>0</v>
      </c>
      <c r="H51" s="55">
        <f t="shared" si="11"/>
        <v>0</v>
      </c>
      <c r="I51" s="37"/>
      <c r="J51" s="2"/>
      <c r="K51" s="2"/>
      <c r="L51" s="2"/>
      <c r="M51" s="2"/>
      <c r="N51" s="2"/>
      <c r="O51" s="2"/>
      <c r="P51" s="2"/>
    </row>
    <row r="52" spans="2:16" ht="15" thickBot="1" x14ac:dyDescent="0.35">
      <c r="B52" s="92"/>
      <c r="C52" s="26" t="s">
        <v>76</v>
      </c>
      <c r="D52" s="69" t="s">
        <v>62</v>
      </c>
      <c r="E52" s="59"/>
      <c r="F52" s="27">
        <v>6.4106100000000001</v>
      </c>
      <c r="G52" s="54">
        <f t="shared" si="10"/>
        <v>0</v>
      </c>
      <c r="H52" s="55">
        <f t="shared" si="11"/>
        <v>0</v>
      </c>
      <c r="I52" s="37"/>
      <c r="J52" s="2"/>
      <c r="K52" s="2"/>
      <c r="L52" s="2"/>
      <c r="M52" s="2"/>
      <c r="N52" s="2"/>
      <c r="O52" s="2"/>
      <c r="P52" s="2"/>
    </row>
    <row r="53" spans="2:16" ht="15" thickBot="1" x14ac:dyDescent="0.35">
      <c r="B53" s="92"/>
      <c r="C53" s="26" t="s">
        <v>75</v>
      </c>
      <c r="D53" s="69" t="s">
        <v>62</v>
      </c>
      <c r="E53" s="59"/>
      <c r="F53" s="27">
        <v>6.4106100000000001</v>
      </c>
      <c r="G53" s="54">
        <f t="shared" si="10"/>
        <v>0</v>
      </c>
      <c r="H53" s="55">
        <f t="shared" si="11"/>
        <v>0</v>
      </c>
      <c r="I53" s="37"/>
      <c r="J53" s="2"/>
      <c r="K53" s="2"/>
      <c r="L53" s="2"/>
      <c r="M53" s="2"/>
      <c r="N53" s="2"/>
      <c r="O53" s="2"/>
      <c r="P53" s="2"/>
    </row>
    <row r="54" spans="2:16" ht="15" thickBot="1" x14ac:dyDescent="0.35">
      <c r="B54" s="92"/>
      <c r="C54" s="26" t="s">
        <v>77</v>
      </c>
      <c r="D54" s="69" t="s">
        <v>62</v>
      </c>
      <c r="E54" s="59"/>
      <c r="F54" s="27">
        <v>8.8838600000000003</v>
      </c>
      <c r="G54" s="54">
        <f t="shared" si="10"/>
        <v>0</v>
      </c>
      <c r="H54" s="55">
        <f t="shared" si="11"/>
        <v>0</v>
      </c>
      <c r="I54" s="37"/>
      <c r="J54" s="2"/>
      <c r="K54" s="2"/>
      <c r="L54" s="2"/>
      <c r="M54" s="2"/>
      <c r="N54" s="2"/>
      <c r="O54" s="2"/>
      <c r="P54" s="2"/>
    </row>
    <row r="55" spans="2:16" ht="15" thickBot="1" x14ac:dyDescent="0.35">
      <c r="B55" s="92"/>
      <c r="C55" s="26" t="s">
        <v>78</v>
      </c>
      <c r="D55" s="69" t="s">
        <v>62</v>
      </c>
      <c r="E55" s="59"/>
      <c r="F55" s="27">
        <v>1164.3901499999999</v>
      </c>
      <c r="G55" s="54">
        <f t="shared" si="10"/>
        <v>0</v>
      </c>
      <c r="H55" s="55">
        <f t="shared" si="11"/>
        <v>0</v>
      </c>
      <c r="I55" s="37"/>
      <c r="J55" s="2"/>
      <c r="K55" s="2"/>
      <c r="L55" s="2"/>
      <c r="M55" s="2"/>
      <c r="N55" s="2"/>
      <c r="O55" s="2"/>
      <c r="P55" s="2"/>
    </row>
    <row r="56" spans="2:16" x14ac:dyDescent="0.3">
      <c r="B56" s="92"/>
      <c r="C56" s="75" t="s">
        <v>37</v>
      </c>
      <c r="D56" s="81" t="s">
        <v>57</v>
      </c>
      <c r="E56" s="84">
        <f t="shared" ref="E56:E65" si="12">E24</f>
        <v>0</v>
      </c>
      <c r="F56" s="78">
        <v>3.0210000000000001E-2</v>
      </c>
      <c r="G56" s="54">
        <f>E56*F56</f>
        <v>0</v>
      </c>
      <c r="H56" s="55">
        <f>G56/1000</f>
        <v>0</v>
      </c>
      <c r="I56" s="37"/>
      <c r="J56" s="2"/>
      <c r="K56" s="2"/>
      <c r="L56" s="2"/>
      <c r="M56" s="2"/>
      <c r="N56" s="2"/>
      <c r="O56" s="2"/>
      <c r="P56" s="2"/>
    </row>
    <row r="57" spans="2:16" x14ac:dyDescent="0.3">
      <c r="B57" s="92"/>
      <c r="C57" s="26" t="s">
        <v>22</v>
      </c>
      <c r="D57" s="26" t="s">
        <v>17</v>
      </c>
      <c r="E57" s="54">
        <f t="shared" si="12"/>
        <v>0</v>
      </c>
      <c r="F57" s="25">
        <v>0.61101000000000005</v>
      </c>
      <c r="G57" s="54">
        <f t="shared" si="0"/>
        <v>0</v>
      </c>
      <c r="H57" s="55">
        <f t="shared" si="1"/>
        <v>0</v>
      </c>
      <c r="I57" s="37"/>
      <c r="J57" s="2"/>
      <c r="K57" s="2"/>
      <c r="L57" s="2"/>
      <c r="M57" s="2"/>
      <c r="N57" s="2"/>
      <c r="O57" s="2"/>
      <c r="P57" s="2"/>
    </row>
    <row r="58" spans="2:16" x14ac:dyDescent="0.3">
      <c r="B58" s="92"/>
      <c r="C58" s="26" t="s">
        <v>23</v>
      </c>
      <c r="D58" s="26" t="s">
        <v>17</v>
      </c>
      <c r="E58" s="54">
        <f t="shared" si="12"/>
        <v>0</v>
      </c>
      <c r="F58" s="25">
        <v>0.58094000000000001</v>
      </c>
      <c r="G58" s="54">
        <f t="shared" si="0"/>
        <v>0</v>
      </c>
      <c r="H58" s="55">
        <f t="shared" si="1"/>
        <v>0</v>
      </c>
      <c r="I58" s="37"/>
      <c r="J58" s="2"/>
      <c r="K58" s="2"/>
      <c r="L58" s="2"/>
      <c r="M58" s="2"/>
      <c r="N58" s="2"/>
      <c r="O58" s="2"/>
      <c r="P58" s="2"/>
    </row>
    <row r="59" spans="2:16" x14ac:dyDescent="0.3">
      <c r="B59" s="92"/>
      <c r="C59" s="26" t="s">
        <v>43</v>
      </c>
      <c r="D59" s="26" t="s">
        <v>17</v>
      </c>
      <c r="E59" s="54">
        <f t="shared" si="12"/>
        <v>0</v>
      </c>
      <c r="F59" s="25">
        <v>0.62665000000000004</v>
      </c>
      <c r="G59" s="54">
        <f t="shared" si="0"/>
        <v>0</v>
      </c>
      <c r="H59" s="55">
        <f t="shared" si="1"/>
        <v>0</v>
      </c>
      <c r="I59" s="37"/>
      <c r="J59" s="2"/>
      <c r="K59" s="2"/>
      <c r="L59" s="2"/>
      <c r="M59" s="2"/>
      <c r="N59" s="2"/>
      <c r="O59" s="2"/>
      <c r="P59" s="2"/>
    </row>
    <row r="60" spans="2:16" x14ac:dyDescent="0.3">
      <c r="B60" s="92"/>
      <c r="C60" s="81" t="s">
        <v>63</v>
      </c>
      <c r="D60" s="81" t="s">
        <v>17</v>
      </c>
      <c r="E60" s="61">
        <f t="shared" si="12"/>
        <v>0</v>
      </c>
      <c r="F60" s="82">
        <v>0.53078000000000003</v>
      </c>
      <c r="G60" s="54">
        <f t="shared" ref="G60:G65" si="13">E60*F60</f>
        <v>0</v>
      </c>
      <c r="H60" s="55">
        <f t="shared" ref="H60:H65" si="14">G60/1000</f>
        <v>0</v>
      </c>
      <c r="I60" s="37"/>
      <c r="J60" s="2"/>
      <c r="K60" s="2"/>
      <c r="L60" s="2"/>
      <c r="M60" s="2"/>
      <c r="N60" s="2"/>
      <c r="O60" s="2"/>
      <c r="P60" s="2"/>
    </row>
    <row r="61" spans="2:16" x14ac:dyDescent="0.3">
      <c r="B61" s="92"/>
      <c r="C61" s="81" t="s">
        <v>64</v>
      </c>
      <c r="D61" s="81" t="s">
        <v>57</v>
      </c>
      <c r="E61" s="61">
        <f t="shared" si="12"/>
        <v>0</v>
      </c>
      <c r="F61" s="82">
        <v>2.5190000000000001E-2</v>
      </c>
      <c r="G61" s="54">
        <f t="shared" si="13"/>
        <v>0</v>
      </c>
      <c r="H61" s="55">
        <f t="shared" si="14"/>
        <v>0</v>
      </c>
      <c r="I61" s="37"/>
      <c r="J61" s="2"/>
      <c r="K61" s="2"/>
      <c r="L61" s="2"/>
      <c r="M61" s="2"/>
      <c r="N61" s="2"/>
      <c r="O61" s="2"/>
      <c r="P61" s="2"/>
    </row>
    <row r="62" spans="2:16" x14ac:dyDescent="0.3">
      <c r="B62" s="92"/>
      <c r="C62" s="81" t="s">
        <v>66</v>
      </c>
      <c r="D62" s="81" t="s">
        <v>17</v>
      </c>
      <c r="E62" s="61">
        <f t="shared" si="12"/>
        <v>0</v>
      </c>
      <c r="F62" s="82">
        <v>0.55900000000000005</v>
      </c>
      <c r="G62" s="54">
        <f t="shared" si="13"/>
        <v>0</v>
      </c>
      <c r="H62" s="55">
        <f t="shared" si="14"/>
        <v>0</v>
      </c>
      <c r="I62" s="37"/>
      <c r="J62" s="2"/>
      <c r="K62" s="2"/>
      <c r="L62" s="2"/>
      <c r="M62" s="2"/>
      <c r="N62" s="2"/>
      <c r="O62" s="2"/>
      <c r="P62" s="2"/>
    </row>
    <row r="63" spans="2:16" x14ac:dyDescent="0.3">
      <c r="B63" s="92"/>
      <c r="C63" s="81" t="s">
        <v>65</v>
      </c>
      <c r="D63" s="81" t="s">
        <v>17</v>
      </c>
      <c r="E63" s="61">
        <f t="shared" si="12"/>
        <v>0</v>
      </c>
      <c r="F63" s="82">
        <v>0.51905999999999997</v>
      </c>
      <c r="G63" s="54">
        <f t="shared" si="13"/>
        <v>0</v>
      </c>
      <c r="H63" s="55">
        <f t="shared" si="14"/>
        <v>0</v>
      </c>
      <c r="I63" s="37"/>
      <c r="J63" s="2"/>
      <c r="K63" s="2"/>
      <c r="L63" s="2"/>
      <c r="M63" s="2"/>
      <c r="N63" s="2"/>
      <c r="O63" s="2"/>
      <c r="P63" s="2"/>
    </row>
    <row r="64" spans="2:16" x14ac:dyDescent="0.3">
      <c r="B64" s="92"/>
      <c r="C64" s="81" t="s">
        <v>67</v>
      </c>
      <c r="D64" s="81" t="s">
        <v>62</v>
      </c>
      <c r="E64" s="61">
        <f t="shared" si="12"/>
        <v>0</v>
      </c>
      <c r="F64" s="82">
        <v>177</v>
      </c>
      <c r="G64" s="54">
        <f t="shared" si="13"/>
        <v>0</v>
      </c>
      <c r="H64" s="55">
        <f t="shared" si="14"/>
        <v>0</v>
      </c>
      <c r="I64" s="37"/>
      <c r="J64" s="2"/>
      <c r="K64" s="2"/>
      <c r="L64" s="2"/>
      <c r="M64" s="2"/>
      <c r="N64" s="2"/>
      <c r="O64" s="2"/>
      <c r="P64" s="2"/>
    </row>
    <row r="65" spans="2:16" x14ac:dyDescent="0.3">
      <c r="B65" s="92"/>
      <c r="C65" s="81" t="s">
        <v>68</v>
      </c>
      <c r="D65" s="81" t="s">
        <v>62</v>
      </c>
      <c r="E65" s="61">
        <f t="shared" si="12"/>
        <v>0</v>
      </c>
      <c r="F65" s="82">
        <v>30.4</v>
      </c>
      <c r="G65" s="54">
        <f t="shared" si="13"/>
        <v>0</v>
      </c>
      <c r="H65" s="55">
        <f t="shared" si="14"/>
        <v>0</v>
      </c>
      <c r="I65" s="37"/>
      <c r="J65" s="2"/>
      <c r="K65" s="2"/>
      <c r="L65" s="2"/>
      <c r="M65" s="2"/>
      <c r="N65" s="2"/>
      <c r="O65" s="2"/>
      <c r="P65" s="2"/>
    </row>
    <row r="66" spans="2:16" x14ac:dyDescent="0.3">
      <c r="B66" s="92"/>
      <c r="C66" s="26" t="s">
        <v>16</v>
      </c>
      <c r="D66" s="26" t="s">
        <v>11</v>
      </c>
      <c r="E66" s="54">
        <f>E24</f>
        <v>0</v>
      </c>
      <c r="F66" s="25">
        <v>4.5900000000000003E-2</v>
      </c>
      <c r="G66" s="54">
        <f t="shared" ref="G66" si="15">E66*F66</f>
        <v>0</v>
      </c>
      <c r="H66" s="55">
        <f t="shared" ref="H66" si="16">G66/1000</f>
        <v>0</v>
      </c>
      <c r="I66" s="37"/>
      <c r="J66" s="2"/>
      <c r="K66" s="2"/>
      <c r="L66" s="2"/>
      <c r="M66" s="2"/>
      <c r="N66" s="2"/>
      <c r="O66" s="2"/>
      <c r="P66" s="2"/>
    </row>
    <row r="67" spans="2:16" x14ac:dyDescent="0.3">
      <c r="B67" s="92"/>
      <c r="C67" s="26" t="s">
        <v>42</v>
      </c>
      <c r="D67" s="26" t="s">
        <v>83</v>
      </c>
      <c r="E67" s="54">
        <f>E38</f>
        <v>0</v>
      </c>
      <c r="F67" s="25">
        <v>1.6879999999999999E-2</v>
      </c>
      <c r="G67" s="54">
        <f t="shared" ref="G67:G69" si="17">E67*F67</f>
        <v>0</v>
      </c>
      <c r="H67" s="55">
        <f t="shared" ref="H67:H69" si="18">G67/1000</f>
        <v>0</v>
      </c>
      <c r="I67" s="37"/>
      <c r="J67" s="2"/>
      <c r="K67" s="2"/>
      <c r="L67" s="2"/>
      <c r="M67" s="2"/>
      <c r="N67" s="2"/>
      <c r="O67" s="2"/>
      <c r="P67" s="2"/>
    </row>
    <row r="68" spans="2:16" x14ac:dyDescent="0.3">
      <c r="B68" s="92"/>
      <c r="C68" s="79" t="s">
        <v>33</v>
      </c>
      <c r="D68" s="79" t="s">
        <v>83</v>
      </c>
      <c r="E68" s="54">
        <f>E39</f>
        <v>0</v>
      </c>
      <c r="F68" s="80">
        <v>4.7210000000000002E-2</v>
      </c>
      <c r="G68" s="54">
        <f t="shared" si="17"/>
        <v>0</v>
      </c>
      <c r="H68" s="55">
        <f t="shared" si="18"/>
        <v>0</v>
      </c>
      <c r="I68" s="37"/>
      <c r="J68" s="2"/>
      <c r="K68" s="2"/>
      <c r="L68" s="2"/>
      <c r="M68" s="2"/>
      <c r="N68" s="2"/>
      <c r="O68" s="2"/>
      <c r="P68" s="2"/>
    </row>
    <row r="69" spans="2:16" ht="15" thickBot="1" x14ac:dyDescent="0.35">
      <c r="B69" s="93"/>
      <c r="C69" s="29" t="s">
        <v>79</v>
      </c>
      <c r="D69" s="29" t="s">
        <v>11</v>
      </c>
      <c r="E69" s="56">
        <f>E41</f>
        <v>0</v>
      </c>
      <c r="F69" s="28">
        <v>3.9699999999999996E-3</v>
      </c>
      <c r="G69" s="56">
        <f t="shared" si="17"/>
        <v>0</v>
      </c>
      <c r="H69" s="57">
        <f t="shared" si="18"/>
        <v>0</v>
      </c>
      <c r="I69" s="37"/>
      <c r="J69" s="2"/>
      <c r="K69" s="2"/>
      <c r="L69" s="2"/>
      <c r="M69" s="2"/>
      <c r="N69" s="2"/>
      <c r="O69" s="2"/>
      <c r="P69" s="2"/>
    </row>
    <row r="70" spans="2:16" s="2" customFormat="1" ht="15" customHeight="1" thickBot="1" x14ac:dyDescent="0.35">
      <c r="B70" s="30"/>
      <c r="C70" s="31"/>
      <c r="D70" s="31"/>
      <c r="E70" s="31"/>
      <c r="F70" s="32"/>
      <c r="G70" s="34"/>
      <c r="H70" s="34"/>
      <c r="I70" s="34"/>
    </row>
    <row r="71" spans="2:16" s="2" customFormat="1" ht="15" thickBot="1" x14ac:dyDescent="0.35">
      <c r="B71" s="85" t="s">
        <v>35</v>
      </c>
      <c r="C71" s="86"/>
      <c r="D71" s="86"/>
      <c r="E71" s="86"/>
      <c r="F71" s="90"/>
      <c r="G71" s="44">
        <f>(SUM(G41:G69))+(SUM(G24:G37))</f>
        <v>0</v>
      </c>
      <c r="H71" s="44">
        <f>(SUM(H41:H69))+(SUM(H24:H37))</f>
        <v>0</v>
      </c>
      <c r="I71" s="41"/>
    </row>
    <row r="72" spans="2:16" s="2" customFormat="1" ht="15" thickBot="1" x14ac:dyDescent="0.35">
      <c r="G72" s="45"/>
      <c r="H72" s="45"/>
      <c r="I72" s="35"/>
    </row>
    <row r="73" spans="2:16" s="2" customFormat="1" ht="15" thickBot="1" x14ac:dyDescent="0.35">
      <c r="B73" s="85" t="s">
        <v>36</v>
      </c>
      <c r="C73" s="86"/>
      <c r="D73" s="86"/>
      <c r="E73" s="86"/>
      <c r="F73" s="86"/>
      <c r="G73" s="46">
        <f>G71-G40</f>
        <v>0</v>
      </c>
      <c r="H73" s="47">
        <f>H71-H40</f>
        <v>0</v>
      </c>
      <c r="I73" s="41"/>
    </row>
    <row r="74" spans="2:16" s="2" customFormat="1" x14ac:dyDescent="0.3"/>
    <row r="75" spans="2:16" s="2" customFormat="1" x14ac:dyDescent="0.3"/>
    <row r="76" spans="2:16" x14ac:dyDescent="0.3">
      <c r="B76" s="2"/>
      <c r="C76" s="2"/>
      <c r="D76" s="2"/>
      <c r="E76" s="2"/>
      <c r="F76" s="2"/>
      <c r="G76" s="2"/>
      <c r="H76" s="2"/>
      <c r="I76" s="2"/>
      <c r="J76" s="2"/>
      <c r="K76" s="2"/>
      <c r="L76" s="2"/>
      <c r="M76" s="2"/>
      <c r="N76" s="2"/>
      <c r="O76" s="2"/>
      <c r="P76" s="2"/>
    </row>
    <row r="77" spans="2:16" x14ac:dyDescent="0.3">
      <c r="B77" s="2"/>
      <c r="C77" s="2"/>
      <c r="D77" s="2"/>
      <c r="E77" s="2"/>
      <c r="F77" s="2"/>
      <c r="G77" s="2"/>
      <c r="H77" s="2"/>
      <c r="I77" s="2"/>
      <c r="J77" s="2"/>
    </row>
    <row r="78" spans="2:16" x14ac:dyDescent="0.3">
      <c r="B78" s="2"/>
      <c r="C78" s="2"/>
      <c r="D78" s="2"/>
      <c r="E78" s="2"/>
      <c r="F78" s="2"/>
      <c r="G78" s="2"/>
      <c r="H78" s="2"/>
      <c r="I78" s="2"/>
      <c r="J78" s="2"/>
    </row>
    <row r="79" spans="2:16" x14ac:dyDescent="0.3">
      <c r="B79" s="2"/>
      <c r="C79" s="2"/>
      <c r="D79" s="2"/>
      <c r="E79" s="2"/>
      <c r="F79" s="2"/>
      <c r="G79" s="2"/>
      <c r="H79" s="2"/>
      <c r="I79" s="2"/>
      <c r="J79" s="2"/>
    </row>
    <row r="80" spans="2:16" x14ac:dyDescent="0.3">
      <c r="B80" s="2"/>
      <c r="C80" s="2"/>
      <c r="D80" s="2"/>
      <c r="E80" s="2"/>
      <c r="F80" s="2"/>
      <c r="G80" s="2"/>
      <c r="H80" s="2"/>
      <c r="I80" s="2"/>
      <c r="J80" s="2"/>
    </row>
    <row r="81" spans="2:10" x14ac:dyDescent="0.3">
      <c r="B81" s="2"/>
      <c r="C81" s="2"/>
      <c r="D81" s="2"/>
      <c r="E81" s="2"/>
      <c r="F81" s="2"/>
      <c r="G81" s="2"/>
      <c r="H81" s="2"/>
      <c r="I81" s="2"/>
      <c r="J81" s="2"/>
    </row>
    <row r="82" spans="2:10" x14ac:dyDescent="0.3">
      <c r="B82" s="2"/>
      <c r="C82" s="2"/>
      <c r="D82" s="2"/>
      <c r="E82" s="2"/>
      <c r="F82" s="2"/>
      <c r="G82" s="2"/>
      <c r="H82" s="2"/>
      <c r="I82" s="2"/>
      <c r="J82" s="2"/>
    </row>
    <row r="83" spans="2:10" x14ac:dyDescent="0.3">
      <c r="B83" s="2"/>
      <c r="C83" s="2"/>
      <c r="D83" s="2"/>
      <c r="E83" s="2"/>
      <c r="F83" s="2"/>
      <c r="G83" s="2"/>
      <c r="H83" s="2"/>
      <c r="I83" s="2"/>
      <c r="J83" s="2"/>
    </row>
    <row r="84" spans="2:10" x14ac:dyDescent="0.3">
      <c r="B84" s="2"/>
      <c r="C84" s="2"/>
      <c r="D84" s="2"/>
      <c r="E84" s="2"/>
      <c r="F84" s="2"/>
      <c r="G84" s="2"/>
      <c r="H84" s="2"/>
      <c r="I84" s="2"/>
      <c r="J84" s="2"/>
    </row>
    <row r="85" spans="2:10" x14ac:dyDescent="0.3">
      <c r="B85" s="2"/>
      <c r="C85" s="2"/>
      <c r="D85" s="2"/>
      <c r="E85" s="2"/>
      <c r="F85" s="2"/>
      <c r="G85" s="2"/>
      <c r="H85" s="2"/>
      <c r="I85" s="2"/>
      <c r="J85" s="2"/>
    </row>
  </sheetData>
  <sheetProtection algorithmName="SHA-512" hashValue="TxdZq9lrhC88haxQ2x262dQjsX58H0t2IpB4Q/9sC+g0ycR6ahFFBIoM8AECggs3cg6RDrVjEmBv1GDODooZpA==" saltValue="tizV3/7blwCC6xGOY9oQFQ==" spinCount="100000" sheet="1" objects="1" scenarios="1"/>
  <mergeCells count="5">
    <mergeCell ref="B73:F73"/>
    <mergeCell ref="B37:B40"/>
    <mergeCell ref="B71:F71"/>
    <mergeCell ref="B41:B69"/>
    <mergeCell ref="B24:B36"/>
  </mergeCells>
  <pageMargins left="0.7" right="0.7" top="0.75" bottom="0.75" header="0.3" footer="0.3"/>
  <pageSetup paperSize="9" orientation="portrait" verticalDpi="0" r:id="rId1"/>
  <ignoredErrors>
    <ignoredError sqref="E56" unlockedFormula="1"/>
    <ignoredError sqref="E59"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A867D2DA1EF249A58DB9C3C30230AB" ma:contentTypeVersion="13" ma:contentTypeDescription="Create a new document." ma:contentTypeScope="" ma:versionID="c3d1350faa3c8fd38c99f76e8c511eaf">
  <xsd:schema xmlns:xsd="http://www.w3.org/2001/XMLSchema" xmlns:xs="http://www.w3.org/2001/XMLSchema" xmlns:p="http://schemas.microsoft.com/office/2006/metadata/properties" xmlns:ns2="a89161c3-9bd2-4def-954e-8c0377c0f5cf" xmlns:ns3="4cb7b896-0dae-4e9c-9baa-b097de9c276d" targetNamespace="http://schemas.microsoft.com/office/2006/metadata/properties" ma:root="true" ma:fieldsID="5fec9bef4ab7d2a6fbd3b398ff8ebc44" ns2:_="" ns3:_="">
    <xsd:import namespace="a89161c3-9bd2-4def-954e-8c0377c0f5cf"/>
    <xsd:import namespace="4cb7b896-0dae-4e9c-9baa-b097de9c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161c3-9bd2-4def-954e-8c0377c0f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2fa4ad4-e2eb-4f17-bf65-cff630e7ef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7b896-0dae-4e9c-9baa-b097de9c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dd22d9d-9fd4-4cf2-9882-f46fb21e3af6}" ma:internalName="TaxCatchAll" ma:showField="CatchAllData" ma:web="4cb7b896-0dae-4e9c-9baa-b097de9c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b7b896-0dae-4e9c-9baa-b097de9c276d" xsi:nil="true"/>
    <lcf76f155ced4ddcb4097134ff3c332f xmlns="a89161c3-9bd2-4def-954e-8c0377c0f5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E07DA3-61C4-400D-AB40-A72840C68E7D}"/>
</file>

<file path=customXml/itemProps2.xml><?xml version="1.0" encoding="utf-8"?>
<ds:datastoreItem xmlns:ds="http://schemas.openxmlformats.org/officeDocument/2006/customXml" ds:itemID="{28A5E77A-105F-4086-B31A-B6D42E9AE077}"/>
</file>

<file path=customXml/itemProps3.xml><?xml version="1.0" encoding="utf-8"?>
<ds:datastoreItem xmlns:ds="http://schemas.openxmlformats.org/officeDocument/2006/customXml" ds:itemID="{7806EE75-7D7F-45A3-83FB-A3DFCC8FF1E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Basic GHG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Saunders</dc:creator>
  <cp:lastModifiedBy>Henry Saunders</cp:lastModifiedBy>
  <dcterms:created xsi:type="dcterms:W3CDTF">2024-06-17T10:06:55Z</dcterms:created>
  <dcterms:modified xsi:type="dcterms:W3CDTF">2024-11-01T16:44:11Z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0x0101006AA867D2DA1EF249A58DB9C3C30230AB</vt:lpwstr>
  </property>
</Properties>
</file>